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OPĆI DIO" sheetId="1" r:id="rId1"/>
    <sheet name="PLAN PRIHODA" sheetId="2" r:id="rId2"/>
    <sheet name="PLAN RASHODA I IZDATAKA" sheetId="3" r:id="rId3"/>
    <sheet name="Opći dio - Prihodi" sheetId="4" r:id="rId4"/>
    <sheet name="Sheet1" sheetId="5" r:id="rId5"/>
    <sheet name="Sažetak općeg dijela" sheetId="6" r:id="rId6"/>
    <sheet name="Sheet2" sheetId="7" r:id="rId7"/>
  </sheets>
  <definedNames>
    <definedName name="_xlnm.Print_Area" localSheetId="0">'OPĆI DIO'!$B$2:$F$109</definedName>
    <definedName name="_xlnm.Print_Area" localSheetId="1">'PLAN PRIHODA'!$A$1:$J$43</definedName>
    <definedName name="_xlnm.Print_Area" localSheetId="2">'PLAN RASHODA I IZDATAKA'!$A$2:$K$111</definedName>
    <definedName name="_xlnm.Print_Area" localSheetId="5">'Sažetak općeg dijela'!$A$1:$H$22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<sst xmlns="http://schemas.openxmlformats.org/spreadsheetml/2006/main" count="505" uniqueCount="338">
  <si>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</si>
  <si>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</si>
  <si>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</si>
  <si>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</si>
  <si>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</si>
  <si>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</si>
  <si>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</si>
  <si>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</si>
  <si>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</si>
  <si>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</si>
  <si>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</si>
  <si>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</si>
  <si>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</si>
  <si>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</si>
  <si>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</si>
  <si>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</si>
  <si>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</si>
  <si>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</si>
  <si>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</si>
  <si>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</si>
  <si>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</si>
  <si>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</si>
  <si>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</si>
  <si>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</si>
  <si>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A</t>
  </si>
  <si>
    <t>Program</t>
  </si>
  <si>
    <t>2017.</t>
  </si>
  <si>
    <t xml:space="preserve"> ZAKONSKI STANDARD USTANOVA  -----------------ŠKOLSTVA</t>
  </si>
  <si>
    <t>Osiguravanje uvjeta rada</t>
  </si>
  <si>
    <t>Prijevozna sredstva</t>
  </si>
  <si>
    <t xml:space="preserve"> IZNAD ZAKONSKOG STANDARDA -------------------- USTANOVA  </t>
  </si>
  <si>
    <t>Natjecanja i smotre u znanju, vještinama i sposobnostima</t>
  </si>
  <si>
    <t>Program za poticanje dodatnog odgojno-obrazovnog stvaralaštva</t>
  </si>
  <si>
    <t>PROJEKCIJA PLANA ZA 2018.</t>
  </si>
  <si>
    <t>2018.</t>
  </si>
  <si>
    <t>Opći prihodi i primici</t>
  </si>
  <si>
    <t>Vlastiti prihodi</t>
  </si>
  <si>
    <t>Pomoći</t>
  </si>
  <si>
    <t>Donacije</t>
  </si>
  <si>
    <t xml:space="preserve">Primorsko-goranska županija </t>
  </si>
  <si>
    <t xml:space="preserve">Donacije </t>
  </si>
  <si>
    <t>Ukupno prihodi i primici za 2017.</t>
  </si>
  <si>
    <t>Ukupno prihodi i primici za 2018.</t>
  </si>
  <si>
    <t>Prihod iz nadležnog proračuna (PGŽ)</t>
  </si>
  <si>
    <t>len</t>
  </si>
  <si>
    <t>Račun iz raču.plana</t>
  </si>
  <si>
    <t>Projekcija 2018.</t>
  </si>
  <si>
    <t>3</t>
  </si>
  <si>
    <t>Rashodi poslovanja</t>
  </si>
  <si>
    <t>31</t>
  </si>
  <si>
    <t>311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</si>
  <si>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</si>
  <si>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</si>
  <si>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</si>
  <si>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</si>
  <si>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</si>
  <si>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</si>
  <si>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</si>
  <si>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</si>
  <si>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</si>
  <si>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</si>
  <si>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</si>
  <si>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</si>
  <si>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</si>
  <si>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</si>
  <si>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</si>
  <si>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</si>
  <si>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</si>
  <si>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</si>
  <si>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</si>
  <si>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</si>
  <si>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</si>
  <si>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</si>
  <si>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</si>
  <si>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</si>
  <si>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</si>
  <si>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</si>
  <si>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</si>
  <si>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</si>
  <si>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</si>
  <si>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</si>
  <si>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</si>
  <si>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</si>
  <si>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</si>
  <si>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</si>
  <si>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</si>
  <si>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</si>
  <si>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</si>
  <si>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</si>
  <si>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</si>
  <si>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</si>
  <si>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</si>
  <si>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</si>
  <si>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</si>
  <si>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</si>
  <si>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</si>
  <si>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</si>
  <si>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</si>
  <si>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</si>
  <si>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</si>
  <si>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</si>
  <si>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</si>
  <si>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</si>
  <si>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</si>
  <si>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</si>
  <si>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</si>
  <si>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</si>
  <si>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</si>
  <si>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</si>
  <si>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</si>
  <si>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</si>
  <si>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</si>
  <si>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</si>
  <si>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</si>
  <si>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</si>
  <si>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</si>
  <si>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</si>
  <si>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</si>
  <si>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</si>
  <si>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</si>
  <si>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</si>
  <si>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</si>
  <si>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</si>
  <si>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</si>
  <si>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</si>
  <si>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</si>
  <si>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</si>
  <si>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</si>
  <si>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</si>
  <si>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</si>
  <si>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</si>
  <si>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</si>
  <si>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</si>
  <si>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</si>
  <si>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</si>
  <si>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</si>
  <si>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</si>
  <si>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</si>
  <si>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</si>
  <si>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</si>
  <si>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</si>
  <si>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</si>
  <si>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</si>
  <si>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</si>
  <si>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</si>
  <si>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</si>
  <si>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</si>
  <si>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</si>
  <si>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</si>
  <si>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</si>
  <si>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</si>
  <si>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</si>
  <si>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</si>
  <si>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</si>
  <si>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</si>
  <si>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</si>
  <si>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</si>
  <si>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</si>
  <si>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</si>
  <si>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</si>
  <si>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</si>
  <si>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</si>
  <si>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</si>
  <si>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</si>
  <si>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</si>
  <si>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</si>
  <si>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</si>
  <si>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</si>
  <si>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</si>
  <si>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</si>
  <si>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</si>
  <si>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</si>
  <si>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</si>
  <si>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</si>
  <si>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</si>
  <si>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</si>
  <si>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</si>
  <si>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</si>
  <si>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</si>
  <si>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</si>
  <si>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</si>
  <si>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</si>
  <si>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</si>
  <si>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</si>
  <si>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</si>
  <si>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</si>
  <si>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</si>
  <si>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</si>
  <si>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</si>
  <si>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</si>
  <si>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</si>
  <si>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</si>
  <si>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</si>
  <si>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</si>
  <si>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</si>
  <si>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</si>
  <si>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</si>
  <si>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</si>
  <si>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</si>
  <si>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</si>
  <si>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</si>
  <si>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</si>
  <si>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</si>
  <si>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</si>
  <si>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</si>
  <si>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</si>
  <si>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</si>
  <si>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</si>
  <si>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</si>
  <si>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</si>
  <si>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</si>
  <si>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</si>
  <si>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</si>
  <si>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</si>
  <si>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</si>
  <si>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</si>
  <si>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</si>
  <si>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</si>
  <si>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</si>
  <si>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</si>
  <si>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</si>
  <si>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</si>
  <si>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</si>
  <si>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</si>
  <si>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</si>
  <si>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</si>
  <si>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</si>
  <si>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</si>
  <si>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</si>
  <si>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</si>
  <si>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</si>
  <si>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</si>
  <si>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</si>
  <si>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Račun iz računskog plana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</si>
  <si>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</si>
  <si>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</si>
  <si>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</si>
  <si>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</si>
  <si>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</si>
  <si>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</si>
  <si>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</si>
  <si>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</si>
  <si>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</si>
  <si>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</si>
  <si>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</si>
  <si>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</si>
  <si>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</si>
  <si>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</si>
  <si>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</si>
  <si>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</si>
  <si>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</si>
  <si>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</si>
  <si>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</si>
  <si>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</si>
  <si>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</si>
  <si>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</si>
  <si>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</si>
  <si>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</si>
  <si>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</si>
  <si>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</si>
  <si>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</si>
  <si>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</si>
  <si>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</si>
  <si>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</si>
  <si>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</si>
  <si>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</si>
  <si>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</si>
  <si>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</si>
  <si>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</si>
  <si>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</si>
  <si>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</si>
  <si>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</si>
  <si>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</si>
  <si>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</si>
  <si>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</si>
  <si>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</si>
  <si>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</si>
  <si>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</si>
  <si>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</si>
  <si>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</si>
  <si>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</si>
  <si>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</si>
  <si>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</si>
  <si>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</si>
  <si>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</si>
  <si>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</si>
  <si>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</si>
  <si>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</si>
  <si>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</si>
  <si>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</si>
  <si>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</si>
  <si>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</si>
  <si>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</si>
  <si>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</si>
  <si>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</si>
  <si>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</si>
  <si>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</si>
  <si>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</si>
  <si>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</si>
  <si>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</si>
  <si>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</si>
  <si>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</si>
  <si>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</si>
  <si>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</si>
  <si>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</si>
  <si>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</si>
  <si>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</si>
  <si>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</si>
  <si>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</si>
  <si>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</si>
  <si>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</si>
  <si>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</si>
  <si>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</si>
  <si>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</si>
  <si>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</si>
  <si>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</si>
  <si>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</si>
  <si>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</si>
  <si>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</si>
  <si>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</si>
  <si>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</si>
  <si>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</si>
  <si>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PRIJEDLOG PLANA ZA 2017.</t>
  </si>
  <si>
    <t>PROJEKCIJA PLANA ZA 2019.</t>
  </si>
  <si>
    <t>Plan 2017.</t>
  </si>
  <si>
    <t>Projekcija 2019.</t>
  </si>
  <si>
    <t>2019.</t>
  </si>
  <si>
    <t>* Napomena: Sve stavke rashoda osim rashoda financiranih od strane MZOS upisane su u aplikaciju Riznice</t>
  </si>
  <si>
    <t>Prijedlog plana 
za 2017.</t>
  </si>
  <si>
    <t>Projekcija plana
za 2018.</t>
  </si>
  <si>
    <t>Projekcija plana 
za 2019.</t>
  </si>
  <si>
    <t>Ukupno prihodi i primici za 2019.</t>
  </si>
  <si>
    <t>ŠKOLA ZA PRIMIJENJENU UMJETNOST U RIJECI</t>
  </si>
  <si>
    <t>Naknade za rad predstavničkih tijela i slično</t>
  </si>
  <si>
    <t>UKUPNI RASHODI</t>
  </si>
  <si>
    <t>Sufinanciranje cijene usluge, participacije i sl.</t>
  </si>
  <si>
    <t>Tekuće pomoći iz državnog proračuna proračunskim korisnicima proračuna JLP(R)S</t>
  </si>
  <si>
    <r>
      <t>PRIJEDLOG FINANCIJSKOG PLANA ŠKOLE ZA PRIMIJENJENU UMJETNOST U RIJECI</t>
    </r>
    <r>
      <rPr>
        <b/>
        <sz val="12"/>
        <color indexed="8"/>
        <rFont val="Arial"/>
        <family val="2"/>
      </rPr>
      <t xml:space="preserve">  ZA 2017. I                                                                                                                                                PROJEKCIJA PLANA ZA  2018. I 2019.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</si>
</sst>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.5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.5"/>
      <color rgb="FF000000"/>
      <name val="Arial"/>
      <family val="2"/>
    </font>
    <font>
      <sz val="8"/>
      <color rgb="FF000000"/>
      <name val="Arial"/>
      <family val="2"/>
    </font>
    <font>
      <sz val="7.5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2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5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5" fillId="39" borderId="6" applyNumberFormat="0" applyAlignment="0" applyProtection="0"/>
    <xf numFmtId="0" fontId="15" fillId="0" borderId="7" applyNumberFormat="0" applyFill="0" applyAlignment="0" applyProtection="0"/>
    <xf numFmtId="0" fontId="56" fillId="40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4" borderId="11" applyNumberFormat="0" applyFon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42" borderId="14" applyNumberFormat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3" borderId="6" applyNumberFormat="0" applyAlignment="0" applyProtection="0"/>
    <xf numFmtId="0" fontId="15" fillId="0" borderId="0" applyNumberForma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7" xfId="0" applyNumberFormat="1" applyFont="1" applyFill="1" applyBorder="1" applyAlignment="1">
      <alignment horizontal="right" vertical="top" wrapText="1"/>
    </xf>
    <xf numFmtId="1" fontId="22" fillId="44" borderId="35" xfId="0" applyNumberFormat="1" applyFont="1" applyFill="1" applyBorder="1" applyAlignment="1">
      <alignment horizontal="left" wrapText="1"/>
    </xf>
    <xf numFmtId="0" fontId="26" fillId="31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1" fillId="45" borderId="24" xfId="0" applyNumberFormat="1" applyFont="1" applyFill="1" applyBorder="1" applyAlignment="1" applyProtection="1">
      <alignment wrapText="1"/>
      <protection/>
    </xf>
    <xf numFmtId="0" fontId="27" fillId="46" borderId="24" xfId="0" applyNumberFormat="1" applyFont="1" applyFill="1" applyBorder="1" applyAlignment="1" applyProtection="1">
      <alignment horizontal="center"/>
      <protection/>
    </xf>
    <xf numFmtId="0" fontId="27" fillId="46" borderId="24" xfId="0" applyNumberFormat="1" applyFont="1" applyFill="1" applyBorder="1" applyAlignment="1" applyProtection="1">
      <alignment wrapText="1"/>
      <protection/>
    </xf>
    <xf numFmtId="0" fontId="22" fillId="18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7" fillId="18" borderId="24" xfId="0" applyNumberFormat="1" applyFont="1" applyFill="1" applyBorder="1" applyAlignment="1" applyProtection="1">
      <alignment wrapText="1"/>
      <protection/>
    </xf>
    <xf numFmtId="0" fontId="27" fillId="18" borderId="24" xfId="0" applyNumberFormat="1" applyFont="1" applyFill="1" applyBorder="1" applyAlignment="1" applyProtection="1">
      <alignment horizontal="center"/>
      <protection/>
    </xf>
    <xf numFmtId="0" fontId="27" fillId="18" borderId="36" xfId="0" applyNumberFormat="1" applyFont="1" applyFill="1" applyBorder="1" applyAlignment="1" applyProtection="1">
      <alignment horizontal="center" vertical="center" wrapText="1"/>
      <protection/>
    </xf>
    <xf numFmtId="0" fontId="26" fillId="18" borderId="36" xfId="0" applyNumberFormat="1" applyFont="1" applyFill="1" applyBorder="1" applyAlignment="1" applyProtection="1">
      <alignment horizontal="center" vertical="center" wrapText="1"/>
      <protection/>
    </xf>
    <xf numFmtId="0" fontId="27" fillId="16" borderId="36" xfId="0" applyNumberFormat="1" applyFont="1" applyFill="1" applyBorder="1" applyAlignment="1" applyProtection="1">
      <alignment horizontal="center" vertical="center" wrapText="1"/>
      <protection/>
    </xf>
    <xf numFmtId="0" fontId="26" fillId="16" borderId="36" xfId="0" applyNumberFormat="1" applyFont="1" applyFill="1" applyBorder="1" applyAlignment="1" applyProtection="1">
      <alignment horizontal="center" vertical="center" wrapText="1"/>
      <protection/>
    </xf>
    <xf numFmtId="0" fontId="27" fillId="47" borderId="36" xfId="0" applyNumberFormat="1" applyFont="1" applyFill="1" applyBorder="1" applyAlignment="1" applyProtection="1">
      <alignment horizontal="center" vertical="center" wrapText="1"/>
      <protection/>
    </xf>
    <xf numFmtId="0" fontId="26" fillId="47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vertical="center" wrapText="1"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34" xfId="0" applyFont="1" applyBorder="1" applyAlignment="1" quotePrefix="1">
      <alignment horizontal="left" vertical="center" wrapText="1"/>
    </xf>
    <xf numFmtId="0" fontId="27" fillId="0" borderId="34" xfId="0" applyFont="1" applyBorder="1" applyAlignment="1" quotePrefix="1">
      <alignment horizontal="center" vertical="center" wrapText="1"/>
    </xf>
    <xf numFmtId="0" fontId="66" fillId="0" borderId="0" xfId="90" applyFont="1" applyAlignment="1">
      <alignment horizontal="left" indent="1"/>
      <protection/>
    </xf>
    <xf numFmtId="0" fontId="66" fillId="0" borderId="0" xfId="90" applyFont="1" applyAlignment="1">
      <alignment horizontal="left" indent="1"/>
      <protection/>
    </xf>
    <xf numFmtId="0" fontId="67" fillId="0" borderId="40" xfId="90" applyFont="1" applyBorder="1" applyAlignment="1">
      <alignment horizontal="center" vertical="center" wrapText="1"/>
      <protection/>
    </xf>
    <xf numFmtId="0" fontId="67" fillId="0" borderId="40" xfId="90" applyFont="1" applyBorder="1" applyAlignment="1">
      <alignment vertical="center" wrapText="1"/>
      <protection/>
    </xf>
    <xf numFmtId="0" fontId="67" fillId="48" borderId="41" xfId="90" applyFont="1" applyFill="1" applyBorder="1" applyAlignment="1">
      <alignment horizontal="left" wrapText="1" indent="4"/>
      <protection/>
    </xf>
    <xf numFmtId="0" fontId="67" fillId="48" borderId="41" xfId="90" applyFont="1" applyFill="1" applyBorder="1" applyAlignment="1">
      <alignment wrapText="1"/>
      <protection/>
    </xf>
    <xf numFmtId="4" fontId="67" fillId="48" borderId="41" xfId="90" applyNumberFormat="1" applyFont="1" applyFill="1" applyBorder="1" applyAlignment="1">
      <alignment horizontal="right" wrapText="1"/>
      <protection/>
    </xf>
    <xf numFmtId="0" fontId="68" fillId="48" borderId="41" xfId="90" applyFont="1" applyFill="1" applyBorder="1" applyAlignment="1">
      <alignment horizontal="left" wrapText="1" indent="5"/>
      <protection/>
    </xf>
    <xf numFmtId="0" fontId="68" fillId="48" borderId="41" xfId="90" applyFont="1" applyFill="1" applyBorder="1" applyAlignment="1">
      <alignment wrapText="1"/>
      <protection/>
    </xf>
    <xf numFmtId="4" fontId="69" fillId="48" borderId="41" xfId="90" applyNumberFormat="1" applyFont="1" applyFill="1" applyBorder="1" applyAlignment="1">
      <alignment horizontal="right" wrapText="1"/>
      <protection/>
    </xf>
    <xf numFmtId="0" fontId="70" fillId="48" borderId="41" xfId="90" applyFont="1" applyFill="1" applyBorder="1" applyAlignment="1">
      <alignment horizontal="left" wrapText="1" indent="5"/>
      <protection/>
    </xf>
    <xf numFmtId="0" fontId="70" fillId="48" borderId="41" xfId="90" applyFont="1" applyFill="1" applyBorder="1" applyAlignment="1">
      <alignment wrapText="1"/>
      <protection/>
    </xf>
    <xf numFmtId="4" fontId="71" fillId="48" borderId="41" xfId="90" applyNumberFormat="1" applyFont="1" applyFill="1" applyBorder="1" applyAlignment="1">
      <alignment horizontal="right" wrapText="1"/>
      <protection/>
    </xf>
    <xf numFmtId="0" fontId="66" fillId="0" borderId="0" xfId="90" applyFont="1" applyAlignment="1">
      <alignment/>
      <protection/>
    </xf>
    <xf numFmtId="0" fontId="66" fillId="0" borderId="0" xfId="90" applyFont="1" applyAlignment="1">
      <alignment horizontal="right"/>
      <protection/>
    </xf>
    <xf numFmtId="0" fontId="66" fillId="0" borderId="0" xfId="90" applyFont="1" applyAlignment="1">
      <alignment horizontal="right" vertical="center"/>
      <protection/>
    </xf>
    <xf numFmtId="0" fontId="32" fillId="0" borderId="0" xfId="90" applyFont="1" applyAlignment="1">
      <alignment horizontal="left" vertical="center"/>
      <protection/>
    </xf>
    <xf numFmtId="0" fontId="22" fillId="0" borderId="40" xfId="90" applyFont="1" applyBorder="1" applyAlignment="1">
      <alignment horizontal="center" vertical="center" wrapText="1"/>
      <protection/>
    </xf>
    <xf numFmtId="0" fontId="67" fillId="0" borderId="40" xfId="90" applyFont="1" applyBorder="1" applyAlignment="1">
      <alignment horizontal="left" vertical="center" wrapText="1"/>
      <protection/>
    </xf>
    <xf numFmtId="0" fontId="72" fillId="0" borderId="0" xfId="90" applyFont="1" applyAlignment="1">
      <alignment horizontal="right" vertical="center"/>
      <protection/>
    </xf>
    <xf numFmtId="0" fontId="22" fillId="48" borderId="41" xfId="90" applyFont="1" applyFill="1" applyBorder="1" applyAlignment="1">
      <alignment horizontal="left" vertical="center" wrapText="1"/>
      <protection/>
    </xf>
    <xf numFmtId="0" fontId="67" fillId="48" borderId="41" xfId="90" applyFont="1" applyFill="1" applyBorder="1" applyAlignment="1">
      <alignment horizontal="left" wrapText="1"/>
      <protection/>
    </xf>
    <xf numFmtId="4" fontId="67" fillId="48" borderId="41" xfId="90" applyNumberFormat="1" applyFont="1" applyFill="1" applyBorder="1" applyAlignment="1">
      <alignment vertical="center" wrapText="1"/>
      <protection/>
    </xf>
    <xf numFmtId="0" fontId="72" fillId="0" borderId="0" xfId="90" applyFont="1" applyAlignment="1">
      <alignment horizontal="left" indent="1"/>
      <protection/>
    </xf>
    <xf numFmtId="0" fontId="73" fillId="0" borderId="0" xfId="90" applyFont="1" applyAlignment="1">
      <alignment horizontal="right" vertical="center"/>
      <protection/>
    </xf>
    <xf numFmtId="0" fontId="73" fillId="0" borderId="0" xfId="90" applyFont="1" applyAlignment="1">
      <alignment horizontal="left" indent="1"/>
      <protection/>
    </xf>
    <xf numFmtId="0" fontId="68" fillId="48" borderId="41" xfId="90" applyFont="1" applyFill="1" applyBorder="1" applyAlignment="1">
      <alignment horizontal="left" wrapText="1"/>
      <protection/>
    </xf>
    <xf numFmtId="4" fontId="69" fillId="48" borderId="41" xfId="90" applyNumberFormat="1" applyFont="1" applyFill="1" applyBorder="1" applyAlignment="1">
      <alignment vertical="center" wrapText="1"/>
      <protection/>
    </xf>
    <xf numFmtId="0" fontId="21" fillId="48" borderId="41" xfId="90" applyFont="1" applyFill="1" applyBorder="1" applyAlignment="1">
      <alignment horizontal="left" vertical="center" wrapText="1"/>
      <protection/>
    </xf>
    <xf numFmtId="0" fontId="74" fillId="48" borderId="41" xfId="90" applyFont="1" applyFill="1" applyBorder="1" applyAlignment="1">
      <alignment horizontal="left" wrapText="1"/>
      <protection/>
    </xf>
    <xf numFmtId="4" fontId="71" fillId="48" borderId="41" xfId="90" applyNumberFormat="1" applyFont="1" applyFill="1" applyBorder="1" applyAlignment="1">
      <alignment vertical="center" wrapText="1"/>
      <protection/>
    </xf>
    <xf numFmtId="0" fontId="66" fillId="0" borderId="0" xfId="90" applyFont="1" applyAlignment="1">
      <alignment horizontal="left" indent="4"/>
      <protection/>
    </xf>
    <xf numFmtId="0" fontId="75" fillId="0" borderId="0" xfId="90" applyFont="1" applyAlignment="1">
      <alignment horizontal="right" vertical="center"/>
      <protection/>
    </xf>
    <xf numFmtId="0" fontId="33" fillId="48" borderId="41" xfId="90" applyFont="1" applyFill="1" applyBorder="1" applyAlignment="1">
      <alignment horizontal="left" vertical="center" wrapText="1"/>
      <protection/>
    </xf>
    <xf numFmtId="0" fontId="76" fillId="48" borderId="41" xfId="90" applyFont="1" applyFill="1" applyBorder="1" applyAlignment="1">
      <alignment horizontal="left" wrapText="1"/>
      <protection/>
    </xf>
    <xf numFmtId="4" fontId="77" fillId="48" borderId="41" xfId="90" applyNumberFormat="1" applyFont="1" applyFill="1" applyBorder="1" applyAlignment="1">
      <alignment vertical="center" wrapText="1"/>
      <protection/>
    </xf>
    <xf numFmtId="0" fontId="75" fillId="0" borderId="0" xfId="90" applyFont="1" applyAlignment="1">
      <alignment horizontal="left" indent="1"/>
      <protection/>
    </xf>
    <xf numFmtId="4" fontId="74" fillId="48" borderId="41" xfId="90" applyNumberFormat="1" applyFont="1" applyFill="1" applyBorder="1" applyAlignment="1">
      <alignment vertical="center" wrapText="1"/>
      <protection/>
    </xf>
    <xf numFmtId="4" fontId="34" fillId="48" borderId="41" xfId="90" applyNumberFormat="1" applyFont="1" applyFill="1" applyBorder="1" applyAlignment="1">
      <alignment vertical="center" wrapText="1"/>
      <protection/>
    </xf>
    <xf numFmtId="0" fontId="78" fillId="0" borderId="0" xfId="90" applyFont="1" applyAlignment="1">
      <alignment horizontal="left" indent="4"/>
      <protection/>
    </xf>
    <xf numFmtId="4" fontId="79" fillId="48" borderId="41" xfId="90" applyNumberFormat="1" applyFont="1" applyFill="1" applyBorder="1" applyAlignment="1">
      <alignment vertical="center" wrapText="1"/>
      <protection/>
    </xf>
    <xf numFmtId="0" fontId="80" fillId="0" borderId="0" xfId="90" applyFont="1" applyAlignment="1">
      <alignment horizontal="left" indent="1"/>
      <protection/>
    </xf>
    <xf numFmtId="0" fontId="77" fillId="48" borderId="41" xfId="90" applyFont="1" applyFill="1" applyBorder="1" applyAlignment="1">
      <alignment vertical="center" wrapText="1"/>
      <protection/>
    </xf>
    <xf numFmtId="0" fontId="66" fillId="0" borderId="0" xfId="90" applyFont="1" applyAlignment="1">
      <alignment horizontal="left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30" fillId="0" borderId="34" xfId="0" applyNumberFormat="1" applyFont="1" applyFill="1" applyBorder="1" applyAlignment="1" applyProtection="1" quotePrefix="1">
      <alignment horizontal="left" vertical="center"/>
      <protection/>
    </xf>
    <xf numFmtId="0" fontId="30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>
      <alignment horizontal="center" vertical="center" wrapText="1"/>
    </xf>
    <xf numFmtId="0" fontId="37" fillId="0" borderId="34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 wrapText="1"/>
    </xf>
    <xf numFmtId="3" fontId="30" fillId="0" borderId="36" xfId="0" applyNumberFormat="1" applyFont="1" applyBorder="1" applyAlignment="1">
      <alignment horizontal="right" vertical="center"/>
    </xf>
    <xf numFmtId="0" fontId="36" fillId="0" borderId="42" xfId="0" applyFont="1" applyBorder="1" applyAlignment="1">
      <alignment horizontal="left" vertical="center"/>
    </xf>
    <xf numFmtId="3" fontId="30" fillId="0" borderId="36" xfId="0" applyNumberFormat="1" applyFont="1" applyFill="1" applyBorder="1" applyAlignment="1" applyProtection="1">
      <alignment horizontal="right" vertical="center" wrapText="1"/>
      <protection/>
    </xf>
    <xf numFmtId="0" fontId="35" fillId="0" borderId="34" xfId="0" applyNumberFormat="1" applyFont="1" applyFill="1" applyBorder="1" applyAlignment="1" applyProtection="1">
      <alignment vertical="center" wrapText="1"/>
      <protection/>
    </xf>
    <xf numFmtId="3" fontId="30" fillId="0" borderId="42" xfId="0" applyNumberFormat="1" applyFont="1" applyBorder="1" applyAlignment="1">
      <alignment horizontal="right" vertical="center"/>
    </xf>
    <xf numFmtId="0" fontId="30" fillId="0" borderId="34" xfId="0" applyFont="1" applyBorder="1" applyAlignment="1" quotePrefix="1">
      <alignment horizontal="left" vertical="center"/>
    </xf>
    <xf numFmtId="0" fontId="30" fillId="0" borderId="34" xfId="0" applyNumberFormat="1" applyFont="1" applyFill="1" applyBorder="1" applyAlignment="1" applyProtection="1">
      <alignment vertical="center" wrapText="1"/>
      <protection/>
    </xf>
    <xf numFmtId="0" fontId="35" fillId="0" borderId="34" xfId="0" applyNumberFormat="1" applyFont="1" applyFill="1" applyBorder="1" applyAlignment="1" applyProtection="1">
      <alignment horizontal="center" vertical="center" wrapText="1"/>
      <protection/>
    </xf>
    <xf numFmtId="0" fontId="35" fillId="0" borderId="36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45" borderId="38" xfId="0" applyFont="1" applyFill="1" applyBorder="1" applyAlignment="1">
      <alignment vertical="center" wrapText="1"/>
    </xf>
    <xf numFmtId="3" fontId="21" fillId="45" borderId="19" xfId="0" applyNumberFormat="1" applyFont="1" applyFill="1" applyBorder="1" applyAlignment="1">
      <alignment horizontal="center" vertical="center" wrapText="1"/>
    </xf>
    <xf numFmtId="3" fontId="21" fillId="45" borderId="24" xfId="0" applyNumberFormat="1" applyFont="1" applyFill="1" applyBorder="1" applyAlignment="1">
      <alignment/>
    </xf>
    <xf numFmtId="3" fontId="21" fillId="45" borderId="29" xfId="0" applyNumberFormat="1" applyFont="1" applyFill="1" applyBorder="1" applyAlignment="1">
      <alignment/>
    </xf>
    <xf numFmtId="49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2" fillId="0" borderId="44" xfId="89" applyNumberFormat="1" applyFont="1" applyFill="1" applyBorder="1" applyAlignment="1" applyProtection="1">
      <alignment horizontal="center" vertical="center" wrapText="1"/>
      <protection hidden="1"/>
    </xf>
    <xf numFmtId="0" fontId="27" fillId="49" borderId="24" xfId="0" applyNumberFormat="1" applyFont="1" applyFill="1" applyBorder="1" applyAlignment="1" applyProtection="1">
      <alignment horizontal="center"/>
      <protection/>
    </xf>
    <xf numFmtId="0" fontId="27" fillId="49" borderId="24" xfId="0" applyNumberFormat="1" applyFont="1" applyFill="1" applyBorder="1" applyAlignment="1" applyProtection="1">
      <alignment wrapText="1"/>
      <protection/>
    </xf>
    <xf numFmtId="0" fontId="27" fillId="49" borderId="0" xfId="0" applyNumberFormat="1" applyFont="1" applyFill="1" applyBorder="1" applyAlignment="1" applyProtection="1">
      <alignment/>
      <protection/>
    </xf>
    <xf numFmtId="49" fontId="38" fillId="49" borderId="44" xfId="89" applyNumberFormat="1" applyFont="1" applyFill="1" applyBorder="1" applyAlignment="1" applyProtection="1">
      <alignment horizontal="center" vertical="center" wrapText="1"/>
      <protection hidden="1"/>
    </xf>
    <xf numFmtId="49" fontId="38" fillId="49" borderId="43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4" xfId="0" applyNumberFormat="1" applyFont="1" applyFill="1" applyBorder="1" applyAlignment="1" applyProtection="1">
      <alignment/>
      <protection/>
    </xf>
    <xf numFmtId="4" fontId="25" fillId="49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7" fillId="49" borderId="24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18" borderId="24" xfId="0" applyNumberFormat="1" applyFont="1" applyFill="1" applyBorder="1" applyAlignment="1" applyProtection="1">
      <alignment/>
      <protection/>
    </xf>
    <xf numFmtId="4" fontId="27" fillId="49" borderId="0" xfId="0" applyNumberFormat="1" applyFont="1" applyFill="1" applyBorder="1" applyAlignment="1" applyProtection="1">
      <alignment/>
      <protection/>
    </xf>
    <xf numFmtId="3" fontId="0" fillId="0" borderId="33" xfId="0" applyNumberFormat="1" applyFont="1" applyBorder="1" applyAlignment="1">
      <alignment/>
    </xf>
    <xf numFmtId="4" fontId="81" fillId="48" borderId="41" xfId="90" applyNumberFormat="1" applyFont="1" applyFill="1" applyBorder="1" applyAlignment="1">
      <alignment vertical="center" wrapText="1"/>
      <protection/>
    </xf>
    <xf numFmtId="0" fontId="39" fillId="0" borderId="36" xfId="93" applyFont="1" applyFill="1" applyBorder="1" applyAlignment="1">
      <alignment horizontal="left" vertical="center" wrapText="1"/>
      <protection/>
    </xf>
    <xf numFmtId="0" fontId="66" fillId="0" borderId="0" xfId="90" applyFont="1" applyAlignment="1">
      <alignment horizontal="left" wrapText="1" indent="1"/>
      <protection/>
    </xf>
    <xf numFmtId="0" fontId="66" fillId="0" borderId="0" xfId="90" applyFont="1" applyAlignment="1">
      <alignment horizontal="left" inden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6" fillId="0" borderId="42" xfId="0" applyNumberFormat="1" applyFont="1" applyFill="1" applyBorder="1" applyAlignment="1" applyProtection="1">
      <alignment horizontal="left" vertical="center" wrapText="1"/>
      <protection/>
    </xf>
    <xf numFmtId="0" fontId="37" fillId="0" borderId="34" xfId="0" applyNumberFormat="1" applyFont="1" applyFill="1" applyBorder="1" applyAlignment="1" applyProtection="1">
      <alignment vertical="center" wrapText="1"/>
      <protection/>
    </xf>
    <xf numFmtId="0" fontId="37" fillId="0" borderId="34" xfId="0" applyNumberFormat="1" applyFont="1" applyFill="1" applyBorder="1" applyAlignment="1" applyProtection="1">
      <alignment vertical="center"/>
      <protection/>
    </xf>
    <xf numFmtId="0" fontId="36" fillId="0" borderId="42" xfId="0" applyFont="1" applyBorder="1" applyAlignment="1" quotePrefix="1">
      <alignment horizontal="left" vertical="center"/>
    </xf>
    <xf numFmtId="0" fontId="36" fillId="0" borderId="42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42" xfId="0" applyNumberFormat="1" applyFont="1" applyFill="1" applyBorder="1" applyAlignment="1" applyProtection="1">
      <alignment horizontal="left" vertical="center" wrapText="1"/>
      <protection/>
    </xf>
    <xf numFmtId="0" fontId="35" fillId="0" borderId="34" xfId="0" applyNumberFormat="1" applyFont="1" applyFill="1" applyBorder="1" applyAlignment="1" applyProtection="1">
      <alignment vertical="center" wrapText="1"/>
      <protection/>
    </xf>
    <xf numFmtId="0" fontId="35" fillId="0" borderId="34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_Podaci" xfId="89"/>
    <cellStyle name="Normalno 2" xfId="90"/>
    <cellStyle name="Note" xfId="91"/>
    <cellStyle name="Obično_List1" xfId="92"/>
    <cellStyle name="Obično_List7" xfId="93"/>
    <cellStyle name="Output" xfId="94"/>
    <cellStyle name="Percent" xfId="95"/>
    <cellStyle name="Povezana ćelija" xfId="96"/>
    <cellStyle name="Provjera ćelije" xfId="97"/>
    <cellStyle name="Tekst objašnj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B13">
      <selection activeCell="C39" sqref="C39"/>
    </sheetView>
  </sheetViews>
  <sheetFormatPr defaultColWidth="9.140625" defaultRowHeight="12.75"/>
  <cols>
    <col min="1" max="1" width="0" style="91" hidden="1" customWidth="1"/>
    <col min="2" max="2" width="12.7109375" style="91" customWidth="1"/>
    <col min="3" max="3" width="54.7109375" style="104" customWidth="1"/>
    <col min="4" max="6" width="14.7109375" style="105" customWidth="1"/>
    <col min="7" max="16384" width="9.140625" style="91" customWidth="1"/>
  </cols>
  <sheetData>
    <row r="1" spans="3:6" ht="12.75" thickBot="1">
      <c r="C1" s="181"/>
      <c r="D1" s="182"/>
      <c r="E1" s="182"/>
      <c r="F1" s="182"/>
    </row>
    <row r="2" spans="1:6" ht="26.25" thickBot="1">
      <c r="A2" s="91" t="s">
        <v>44</v>
      </c>
      <c r="B2" s="93" t="s">
        <v>45</v>
      </c>
      <c r="C2" s="94" t="s">
        <v>9</v>
      </c>
      <c r="D2" s="93" t="s">
        <v>324</v>
      </c>
      <c r="E2" s="93" t="s">
        <v>46</v>
      </c>
      <c r="F2" s="93" t="s">
        <v>325</v>
      </c>
    </row>
    <row r="3" spans="1:6" ht="12.75">
      <c r="A3" s="91">
        <f>LEN(B3)</f>
        <v>1</v>
      </c>
      <c r="B3" s="95" t="s">
        <v>47</v>
      </c>
      <c r="C3" s="96" t="s">
        <v>48</v>
      </c>
      <c r="D3" s="97">
        <f>D4+D14+D47+D55+D59</f>
        <v>4496012</v>
      </c>
      <c r="E3" s="97">
        <f>E4+E14+E47+E55+E59</f>
        <v>4496012</v>
      </c>
      <c r="F3" s="97">
        <f>F4+F14+F47+F55+F59</f>
        <v>4496012</v>
      </c>
    </row>
    <row r="4" spans="1:6" ht="12.75">
      <c r="A4" s="91">
        <f aca="true" t="shared" si="0" ref="A4:A67">LEN(B4)</f>
        <v>2</v>
      </c>
      <c r="B4" s="95" t="s">
        <v>49</v>
      </c>
      <c r="C4" s="96" t="s">
        <v>11</v>
      </c>
      <c r="D4" s="97">
        <f>+D5+D9+D11</f>
        <v>3820400</v>
      </c>
      <c r="E4" s="97">
        <f>+E5+E9+E11</f>
        <v>3820400</v>
      </c>
      <c r="F4" s="97">
        <f>+F5+F9+F11</f>
        <v>3820400</v>
      </c>
    </row>
    <row r="5" spans="1:6" ht="12">
      <c r="A5" s="91">
        <f t="shared" si="0"/>
        <v>3</v>
      </c>
      <c r="B5" s="98" t="s">
        <v>50</v>
      </c>
      <c r="C5" s="99" t="s">
        <v>12</v>
      </c>
      <c r="D5" s="100">
        <f>D6+D7+D8</f>
        <v>3200000</v>
      </c>
      <c r="E5" s="100">
        <f>E6+E7+E8</f>
        <v>3200000</v>
      </c>
      <c r="F5" s="100">
        <f>F6+F7+F8</f>
        <v>3200000</v>
      </c>
    </row>
    <row r="6" spans="1:6" ht="12">
      <c r="A6" s="91">
        <f t="shared" si="0"/>
        <v>4</v>
      </c>
      <c r="B6" s="101" t="s">
        <v>51</v>
      </c>
      <c r="C6" s="102" t="s">
        <v>52</v>
      </c>
      <c r="D6" s="103">
        <v>3200000</v>
      </c>
      <c r="E6" s="103">
        <v>3200000</v>
      </c>
      <c r="F6" s="103">
        <v>3200000</v>
      </c>
    </row>
    <row r="7" spans="1:6" ht="12">
      <c r="A7" s="91">
        <f t="shared" si="0"/>
        <v>4</v>
      </c>
      <c r="B7" s="101" t="s">
        <v>53</v>
      </c>
      <c r="C7" s="102" t="s">
        <v>54</v>
      </c>
      <c r="D7" s="103"/>
      <c r="E7" s="103"/>
      <c r="F7" s="103"/>
    </row>
    <row r="8" spans="1:6" ht="12">
      <c r="A8" s="91">
        <f t="shared" si="0"/>
        <v>4</v>
      </c>
      <c r="B8" s="101" t="s">
        <v>55</v>
      </c>
      <c r="C8" s="102" t="s">
        <v>56</v>
      </c>
      <c r="D8" s="103"/>
      <c r="E8" s="103"/>
      <c r="F8" s="103"/>
    </row>
    <row r="9" spans="1:6" ht="12">
      <c r="A9" s="91">
        <f t="shared" si="0"/>
        <v>3</v>
      </c>
      <c r="B9" s="98">
        <v>312</v>
      </c>
      <c r="C9" s="99" t="s">
        <v>13</v>
      </c>
      <c r="D9" s="100">
        <f>D10</f>
        <v>70000</v>
      </c>
      <c r="E9" s="100">
        <f>E10</f>
        <v>70000</v>
      </c>
      <c r="F9" s="100">
        <f>F10</f>
        <v>70000</v>
      </c>
    </row>
    <row r="10" spans="1:6" ht="12">
      <c r="A10" s="91">
        <f t="shared" si="0"/>
        <v>4</v>
      </c>
      <c r="B10" s="101" t="s">
        <v>57</v>
      </c>
      <c r="C10" s="102" t="s">
        <v>13</v>
      </c>
      <c r="D10" s="103">
        <v>70000</v>
      </c>
      <c r="E10" s="103">
        <v>70000</v>
      </c>
      <c r="F10" s="103">
        <v>70000</v>
      </c>
    </row>
    <row r="11" spans="1:6" ht="12">
      <c r="A11" s="91">
        <f t="shared" si="0"/>
        <v>3</v>
      </c>
      <c r="B11" s="98">
        <v>313</v>
      </c>
      <c r="C11" s="99" t="s">
        <v>14</v>
      </c>
      <c r="D11" s="100">
        <f>D12+D13</f>
        <v>550400</v>
      </c>
      <c r="E11" s="100">
        <f>E12+E13</f>
        <v>550400</v>
      </c>
      <c r="F11" s="100">
        <f>F12+F13</f>
        <v>550400</v>
      </c>
    </row>
    <row r="12" spans="1:6" ht="12">
      <c r="A12" s="91">
        <f t="shared" si="0"/>
        <v>4</v>
      </c>
      <c r="B12" s="101" t="s">
        <v>58</v>
      </c>
      <c r="C12" s="102" t="s">
        <v>59</v>
      </c>
      <c r="D12" s="103">
        <v>496000</v>
      </c>
      <c r="E12" s="103">
        <v>496000</v>
      </c>
      <c r="F12" s="103">
        <v>496000</v>
      </c>
    </row>
    <row r="13" spans="1:6" ht="12">
      <c r="A13" s="91">
        <f t="shared" si="0"/>
        <v>4</v>
      </c>
      <c r="B13" s="101" t="s">
        <v>60</v>
      </c>
      <c r="C13" s="102" t="s">
        <v>61</v>
      </c>
      <c r="D13" s="103">
        <v>54400</v>
      </c>
      <c r="E13" s="103">
        <v>54400</v>
      </c>
      <c r="F13" s="103">
        <v>54400</v>
      </c>
    </row>
    <row r="14" spans="1:6" ht="12.75">
      <c r="A14" s="91">
        <f t="shared" si="0"/>
        <v>2</v>
      </c>
      <c r="B14" s="95" t="s">
        <v>62</v>
      </c>
      <c r="C14" s="96" t="s">
        <v>15</v>
      </c>
      <c r="D14" s="97">
        <f>D15+D20+D27+D37+D39</f>
        <v>673612</v>
      </c>
      <c r="E14" s="97">
        <f>E15+E20+E27+E37+E39</f>
        <v>673612</v>
      </c>
      <c r="F14" s="97">
        <f>F15+F20+F27+F37+F39</f>
        <v>673612</v>
      </c>
    </row>
    <row r="15" spans="1:6" ht="12">
      <c r="A15" s="91">
        <f t="shared" si="0"/>
        <v>3</v>
      </c>
      <c r="B15" s="98" t="s">
        <v>63</v>
      </c>
      <c r="C15" s="99" t="s">
        <v>16</v>
      </c>
      <c r="D15" s="100">
        <f>SUM(D16:D19)</f>
        <v>129000</v>
      </c>
      <c r="E15" s="100">
        <f>SUM(E16:E19)</f>
        <v>129000</v>
      </c>
      <c r="F15" s="100">
        <f>SUM(F16:F19)</f>
        <v>129000</v>
      </c>
    </row>
    <row r="16" spans="1:6" ht="12">
      <c r="A16" s="91">
        <f t="shared" si="0"/>
        <v>4</v>
      </c>
      <c r="B16" s="101" t="s">
        <v>64</v>
      </c>
      <c r="C16" s="102" t="s">
        <v>65</v>
      </c>
      <c r="D16" s="103">
        <v>20000</v>
      </c>
      <c r="E16" s="103">
        <v>20000</v>
      </c>
      <c r="F16" s="103">
        <v>20000</v>
      </c>
    </row>
    <row r="17" spans="1:6" ht="12">
      <c r="A17" s="91">
        <f t="shared" si="0"/>
        <v>4</v>
      </c>
      <c r="B17" s="101" t="s">
        <v>66</v>
      </c>
      <c r="C17" s="102" t="s">
        <v>67</v>
      </c>
      <c r="D17" s="103">
        <v>102000</v>
      </c>
      <c r="E17" s="103">
        <v>102000</v>
      </c>
      <c r="F17" s="103">
        <v>102000</v>
      </c>
    </row>
    <row r="18" spans="1:6" ht="12">
      <c r="A18" s="91">
        <f t="shared" si="0"/>
        <v>4</v>
      </c>
      <c r="B18" s="101" t="s">
        <v>68</v>
      </c>
      <c r="C18" s="102" t="s">
        <v>69</v>
      </c>
      <c r="D18" s="103">
        <v>5000</v>
      </c>
      <c r="E18" s="103">
        <v>5000</v>
      </c>
      <c r="F18" s="103">
        <v>5000</v>
      </c>
    </row>
    <row r="19" spans="1:6" ht="12">
      <c r="A19" s="91">
        <f t="shared" si="0"/>
        <v>4</v>
      </c>
      <c r="B19" s="101" t="s">
        <v>70</v>
      </c>
      <c r="C19" s="102" t="s">
        <v>71</v>
      </c>
      <c r="D19" s="103">
        <v>2000</v>
      </c>
      <c r="E19" s="103">
        <v>2000</v>
      </c>
      <c r="F19" s="103">
        <v>2000</v>
      </c>
    </row>
    <row r="20" spans="1:6" ht="12">
      <c r="A20" s="91">
        <f t="shared" si="0"/>
        <v>3</v>
      </c>
      <c r="B20" s="98" t="s">
        <v>72</v>
      </c>
      <c r="C20" s="99" t="s">
        <v>17</v>
      </c>
      <c r="D20" s="100">
        <f>SUM(D21:D26)</f>
        <v>263590</v>
      </c>
      <c r="E20" s="100">
        <f>SUM(E21:E26)</f>
        <v>263590</v>
      </c>
      <c r="F20" s="100">
        <f>SUM(F21:F26)</f>
        <v>263590</v>
      </c>
    </row>
    <row r="21" spans="1:6" ht="12">
      <c r="A21" s="91">
        <f t="shared" si="0"/>
        <v>4</v>
      </c>
      <c r="B21" s="101" t="s">
        <v>73</v>
      </c>
      <c r="C21" s="102" t="s">
        <v>74</v>
      </c>
      <c r="D21" s="103">
        <v>40080</v>
      </c>
      <c r="E21" s="103">
        <v>40080</v>
      </c>
      <c r="F21" s="103">
        <v>40080</v>
      </c>
    </row>
    <row r="22" spans="1:6" ht="12">
      <c r="A22" s="91">
        <f t="shared" si="0"/>
        <v>4</v>
      </c>
      <c r="B22" s="101" t="s">
        <v>75</v>
      </c>
      <c r="C22" s="102" t="s">
        <v>76</v>
      </c>
      <c r="D22" s="103">
        <v>61510</v>
      </c>
      <c r="E22" s="103">
        <v>61510</v>
      </c>
      <c r="F22" s="103">
        <v>61510</v>
      </c>
    </row>
    <row r="23" spans="1:6" ht="12">
      <c r="A23" s="91">
        <f t="shared" si="0"/>
        <v>4</v>
      </c>
      <c r="B23" s="101" t="s">
        <v>77</v>
      </c>
      <c r="C23" s="102" t="s">
        <v>78</v>
      </c>
      <c r="D23" s="103">
        <v>146000</v>
      </c>
      <c r="E23" s="103">
        <v>146000</v>
      </c>
      <c r="F23" s="103">
        <v>146000</v>
      </c>
    </row>
    <row r="24" spans="1:6" ht="12">
      <c r="A24" s="91">
        <f t="shared" si="0"/>
        <v>4</v>
      </c>
      <c r="B24" s="101" t="s">
        <v>79</v>
      </c>
      <c r="C24" s="102" t="s">
        <v>80</v>
      </c>
      <c r="D24" s="103">
        <v>3000</v>
      </c>
      <c r="E24" s="103">
        <v>3000</v>
      </c>
      <c r="F24" s="103">
        <v>3000</v>
      </c>
    </row>
    <row r="25" spans="1:6" ht="12">
      <c r="A25" s="91">
        <f t="shared" si="0"/>
        <v>4</v>
      </c>
      <c r="B25" s="101" t="s">
        <v>81</v>
      </c>
      <c r="C25" s="102" t="s">
        <v>82</v>
      </c>
      <c r="D25" s="103">
        <v>10000</v>
      </c>
      <c r="E25" s="103">
        <v>10000</v>
      </c>
      <c r="F25" s="103">
        <v>10000</v>
      </c>
    </row>
    <row r="26" spans="1:6" ht="12">
      <c r="A26" s="91">
        <f t="shared" si="0"/>
        <v>4</v>
      </c>
      <c r="B26" s="101" t="s">
        <v>83</v>
      </c>
      <c r="C26" s="102" t="s">
        <v>84</v>
      </c>
      <c r="D26" s="103">
        <v>3000</v>
      </c>
      <c r="E26" s="103">
        <v>3000</v>
      </c>
      <c r="F26" s="103">
        <v>3000</v>
      </c>
    </row>
    <row r="27" spans="1:6" ht="12">
      <c r="A27" s="91">
        <f t="shared" si="0"/>
        <v>3</v>
      </c>
      <c r="B27" s="98" t="s">
        <v>85</v>
      </c>
      <c r="C27" s="99" t="s">
        <v>18</v>
      </c>
      <c r="D27" s="100">
        <f>SUM(D28:D36)</f>
        <v>257090</v>
      </c>
      <c r="E27" s="100">
        <f>SUM(E28:E36)</f>
        <v>257090</v>
      </c>
      <c r="F27" s="100">
        <f>SUM(F28:F36)</f>
        <v>257090</v>
      </c>
    </row>
    <row r="28" spans="1:6" ht="12">
      <c r="A28" s="91">
        <f t="shared" si="0"/>
        <v>4</v>
      </c>
      <c r="B28" s="101" t="s">
        <v>86</v>
      </c>
      <c r="C28" s="102" t="s">
        <v>87</v>
      </c>
      <c r="D28" s="103">
        <v>24000</v>
      </c>
      <c r="E28" s="103">
        <v>24000</v>
      </c>
      <c r="F28" s="103">
        <v>24000</v>
      </c>
    </row>
    <row r="29" spans="1:6" ht="12">
      <c r="A29" s="91">
        <f t="shared" si="0"/>
        <v>4</v>
      </c>
      <c r="B29" s="101" t="s">
        <v>88</v>
      </c>
      <c r="C29" s="102" t="s">
        <v>89</v>
      </c>
      <c r="D29" s="103">
        <v>11000</v>
      </c>
      <c r="E29" s="103">
        <v>11000</v>
      </c>
      <c r="F29" s="103">
        <v>11000</v>
      </c>
    </row>
    <row r="30" spans="1:6" ht="12">
      <c r="A30" s="91">
        <f t="shared" si="0"/>
        <v>4</v>
      </c>
      <c r="B30" s="101" t="s">
        <v>90</v>
      </c>
      <c r="C30" s="102" t="s">
        <v>91</v>
      </c>
      <c r="D30" s="103">
        <v>7000</v>
      </c>
      <c r="E30" s="103">
        <v>7000</v>
      </c>
      <c r="F30" s="103">
        <v>7000</v>
      </c>
    </row>
    <row r="31" spans="1:6" ht="12">
      <c r="A31" s="91">
        <f t="shared" si="0"/>
        <v>4</v>
      </c>
      <c r="B31" s="101" t="s">
        <v>92</v>
      </c>
      <c r="C31" s="102" t="s">
        <v>93</v>
      </c>
      <c r="D31" s="103">
        <v>40890</v>
      </c>
      <c r="E31" s="103">
        <v>40890</v>
      </c>
      <c r="F31" s="103">
        <v>40890</v>
      </c>
    </row>
    <row r="32" spans="1:6" ht="12">
      <c r="A32" s="91">
        <f t="shared" si="0"/>
        <v>4</v>
      </c>
      <c r="B32" s="101" t="s">
        <v>94</v>
      </c>
      <c r="C32" s="102" t="s">
        <v>95</v>
      </c>
      <c r="D32" s="103">
        <v>133200</v>
      </c>
      <c r="E32" s="103">
        <v>133200</v>
      </c>
      <c r="F32" s="103">
        <v>133200</v>
      </c>
    </row>
    <row r="33" spans="1:6" ht="12">
      <c r="A33" s="91">
        <f t="shared" si="0"/>
        <v>4</v>
      </c>
      <c r="B33" s="101" t="s">
        <v>96</v>
      </c>
      <c r="C33" s="102" t="s">
        <v>97</v>
      </c>
      <c r="D33" s="103">
        <v>14000</v>
      </c>
      <c r="E33" s="103">
        <v>14000</v>
      </c>
      <c r="F33" s="103">
        <v>14000</v>
      </c>
    </row>
    <row r="34" spans="1:6" ht="12">
      <c r="A34" s="91">
        <f t="shared" si="0"/>
        <v>4</v>
      </c>
      <c r="B34" s="101" t="s">
        <v>98</v>
      </c>
      <c r="C34" s="102" t="s">
        <v>99</v>
      </c>
      <c r="D34" s="103">
        <v>6000</v>
      </c>
      <c r="E34" s="103">
        <v>6000</v>
      </c>
      <c r="F34" s="103">
        <v>6000</v>
      </c>
    </row>
    <row r="35" spans="1:6" ht="12">
      <c r="A35" s="91">
        <f t="shared" si="0"/>
        <v>4</v>
      </c>
      <c r="B35" s="101" t="s">
        <v>100</v>
      </c>
      <c r="C35" s="102" t="s">
        <v>101</v>
      </c>
      <c r="D35" s="103">
        <v>14000</v>
      </c>
      <c r="E35" s="103">
        <v>14000</v>
      </c>
      <c r="F35" s="103">
        <v>14000</v>
      </c>
    </row>
    <row r="36" spans="1:6" ht="12">
      <c r="A36" s="91">
        <f t="shared" si="0"/>
        <v>4</v>
      </c>
      <c r="B36" s="101" t="s">
        <v>102</v>
      </c>
      <c r="C36" s="102" t="s">
        <v>103</v>
      </c>
      <c r="D36" s="103">
        <v>7000</v>
      </c>
      <c r="E36" s="103">
        <v>7000</v>
      </c>
      <c r="F36" s="103">
        <v>7000</v>
      </c>
    </row>
    <row r="37" spans="1:6" ht="12">
      <c r="A37" s="91">
        <f t="shared" si="0"/>
        <v>3</v>
      </c>
      <c r="B37" s="98" t="s">
        <v>104</v>
      </c>
      <c r="C37" s="99" t="s">
        <v>105</v>
      </c>
      <c r="D37" s="100"/>
      <c r="E37" s="100"/>
      <c r="F37" s="100"/>
    </row>
    <row r="38" spans="1:6" ht="12">
      <c r="A38" s="91">
        <f t="shared" si="0"/>
        <v>4</v>
      </c>
      <c r="B38" s="101" t="s">
        <v>106</v>
      </c>
      <c r="C38" s="102" t="s">
        <v>105</v>
      </c>
      <c r="D38" s="103"/>
      <c r="E38" s="103"/>
      <c r="F38" s="103"/>
    </row>
    <row r="39" spans="1:6" ht="12">
      <c r="A39" s="91">
        <f t="shared" si="0"/>
        <v>3</v>
      </c>
      <c r="B39" s="98" t="s">
        <v>107</v>
      </c>
      <c r="C39" s="99" t="s">
        <v>19</v>
      </c>
      <c r="D39" s="100">
        <f>SUM(D40:D46)</f>
        <v>23932</v>
      </c>
      <c r="E39" s="100">
        <f>SUM(E40:E46)</f>
        <v>23932</v>
      </c>
      <c r="F39" s="100">
        <f>SUM(F40:F46)</f>
        <v>23932</v>
      </c>
    </row>
    <row r="40" spans="1:6" ht="12">
      <c r="A40" s="91">
        <f t="shared" si="0"/>
        <v>4</v>
      </c>
      <c r="B40" s="101" t="s">
        <v>108</v>
      </c>
      <c r="C40" s="102" t="s">
        <v>109</v>
      </c>
      <c r="D40" s="103"/>
      <c r="E40" s="103"/>
      <c r="F40" s="103"/>
    </row>
    <row r="41" spans="1:6" ht="12">
      <c r="A41" s="91">
        <f t="shared" si="0"/>
        <v>4</v>
      </c>
      <c r="B41" s="101" t="s">
        <v>110</v>
      </c>
      <c r="C41" s="102" t="s">
        <v>111</v>
      </c>
      <c r="D41" s="103">
        <v>2200</v>
      </c>
      <c r="E41" s="103">
        <v>2200</v>
      </c>
      <c r="F41" s="103">
        <v>2200</v>
      </c>
    </row>
    <row r="42" spans="1:6" ht="12">
      <c r="A42" s="91">
        <f t="shared" si="0"/>
        <v>4</v>
      </c>
      <c r="B42" s="101" t="s">
        <v>112</v>
      </c>
      <c r="C42" s="102" t="s">
        <v>113</v>
      </c>
      <c r="D42" s="103">
        <v>1500</v>
      </c>
      <c r="E42" s="103">
        <v>1500</v>
      </c>
      <c r="F42" s="103">
        <v>1500</v>
      </c>
    </row>
    <row r="43" spans="1:6" ht="12">
      <c r="A43" s="91">
        <f t="shared" si="0"/>
        <v>4</v>
      </c>
      <c r="B43" s="101" t="s">
        <v>114</v>
      </c>
      <c r="C43" s="102" t="s">
        <v>115</v>
      </c>
      <c r="D43" s="103">
        <v>500</v>
      </c>
      <c r="E43" s="103">
        <v>500</v>
      </c>
      <c r="F43" s="103">
        <v>500</v>
      </c>
    </row>
    <row r="44" spans="1:6" ht="12">
      <c r="A44" s="91">
        <f t="shared" si="0"/>
        <v>4</v>
      </c>
      <c r="B44" s="101" t="s">
        <v>116</v>
      </c>
      <c r="C44" s="102" t="s">
        <v>117</v>
      </c>
      <c r="D44" s="103">
        <v>13232</v>
      </c>
      <c r="E44" s="103">
        <v>13232</v>
      </c>
      <c r="F44" s="103">
        <v>13232</v>
      </c>
    </row>
    <row r="45" spans="1:6" ht="12">
      <c r="A45" s="91">
        <f t="shared" si="0"/>
        <v>4</v>
      </c>
      <c r="B45" s="101" t="s">
        <v>118</v>
      </c>
      <c r="C45" s="102" t="s">
        <v>119</v>
      </c>
      <c r="D45" s="103"/>
      <c r="E45" s="103"/>
      <c r="F45" s="103"/>
    </row>
    <row r="46" spans="1:6" ht="12">
      <c r="A46" s="91">
        <f t="shared" si="0"/>
        <v>4</v>
      </c>
      <c r="B46" s="101" t="s">
        <v>120</v>
      </c>
      <c r="C46" s="102" t="s">
        <v>19</v>
      </c>
      <c r="D46" s="103">
        <v>6500</v>
      </c>
      <c r="E46" s="103">
        <v>6500</v>
      </c>
      <c r="F46" s="103">
        <v>6500</v>
      </c>
    </row>
    <row r="47" spans="1:6" ht="12.75">
      <c r="A47" s="91">
        <f t="shared" si="0"/>
        <v>2</v>
      </c>
      <c r="B47" s="95" t="s">
        <v>121</v>
      </c>
      <c r="C47" s="96" t="s">
        <v>122</v>
      </c>
      <c r="D47" s="97">
        <f>D48+D50</f>
        <v>2000</v>
      </c>
      <c r="E47" s="97">
        <f>E48+E50</f>
        <v>2000</v>
      </c>
      <c r="F47" s="97">
        <f>F48+F50</f>
        <v>2000</v>
      </c>
    </row>
    <row r="48" spans="1:6" ht="12">
      <c r="A48" s="91">
        <f t="shared" si="0"/>
        <v>3</v>
      </c>
      <c r="B48" s="98" t="s">
        <v>123</v>
      </c>
      <c r="C48" s="99" t="s">
        <v>124</v>
      </c>
      <c r="D48" s="100"/>
      <c r="E48" s="100"/>
      <c r="F48" s="100"/>
    </row>
    <row r="49" spans="1:6" ht="22.5">
      <c r="A49" s="91">
        <f t="shared" si="0"/>
        <v>4</v>
      </c>
      <c r="B49" s="101" t="s">
        <v>125</v>
      </c>
      <c r="C49" s="102" t="s">
        <v>126</v>
      </c>
      <c r="D49" s="103"/>
      <c r="E49" s="103"/>
      <c r="F49" s="103"/>
    </row>
    <row r="50" spans="1:6" ht="12">
      <c r="A50" s="91">
        <f t="shared" si="0"/>
        <v>3</v>
      </c>
      <c r="B50" s="98" t="s">
        <v>127</v>
      </c>
      <c r="C50" s="99" t="s">
        <v>20</v>
      </c>
      <c r="D50" s="100">
        <f>SUM(D51:D54)</f>
        <v>2000</v>
      </c>
      <c r="E50" s="100">
        <f>SUM(E51:E54)</f>
        <v>2000</v>
      </c>
      <c r="F50" s="100">
        <f>SUM(F51:F54)</f>
        <v>2000</v>
      </c>
    </row>
    <row r="51" spans="1:6" ht="12">
      <c r="A51" s="91">
        <f t="shared" si="0"/>
        <v>4</v>
      </c>
      <c r="B51" s="101" t="s">
        <v>128</v>
      </c>
      <c r="C51" s="102" t="s">
        <v>129</v>
      </c>
      <c r="D51" s="103">
        <v>2000</v>
      </c>
      <c r="E51" s="103">
        <v>2000</v>
      </c>
      <c r="F51" s="103">
        <v>2000</v>
      </c>
    </row>
    <row r="52" spans="1:6" ht="12">
      <c r="A52" s="91">
        <f t="shared" si="0"/>
        <v>4</v>
      </c>
      <c r="B52" s="101" t="s">
        <v>130</v>
      </c>
      <c r="C52" s="102" t="s">
        <v>131</v>
      </c>
      <c r="D52" s="103"/>
      <c r="E52" s="103"/>
      <c r="F52" s="103"/>
    </row>
    <row r="53" spans="1:6" ht="12">
      <c r="A53" s="91">
        <f t="shared" si="0"/>
        <v>4</v>
      </c>
      <c r="B53" s="101" t="s">
        <v>132</v>
      </c>
      <c r="C53" s="102" t="s">
        <v>133</v>
      </c>
      <c r="D53" s="103"/>
      <c r="E53" s="103"/>
      <c r="F53" s="103"/>
    </row>
    <row r="54" spans="1:6" ht="12">
      <c r="A54" s="91">
        <f t="shared" si="0"/>
        <v>4</v>
      </c>
      <c r="B54" s="101" t="s">
        <v>134</v>
      </c>
      <c r="C54" s="102" t="s">
        <v>135</v>
      </c>
      <c r="D54" s="103"/>
      <c r="E54" s="103"/>
      <c r="F54" s="103"/>
    </row>
    <row r="55" spans="1:6" ht="25.5">
      <c r="A55" s="91">
        <f t="shared" si="0"/>
        <v>2</v>
      </c>
      <c r="B55" s="95" t="s">
        <v>136</v>
      </c>
      <c r="C55" s="96" t="s">
        <v>137</v>
      </c>
      <c r="D55" s="97"/>
      <c r="E55" s="97"/>
      <c r="F55" s="97"/>
    </row>
    <row r="56" spans="1:6" ht="12">
      <c r="A56" s="91">
        <f t="shared" si="0"/>
        <v>3</v>
      </c>
      <c r="B56" s="98" t="s">
        <v>138</v>
      </c>
      <c r="C56" s="99" t="s">
        <v>139</v>
      </c>
      <c r="D56" s="100"/>
      <c r="E56" s="100"/>
      <c r="F56" s="100"/>
    </row>
    <row r="57" spans="1:6" ht="12">
      <c r="A57" s="91">
        <f t="shared" si="0"/>
        <v>4</v>
      </c>
      <c r="B57" s="101" t="s">
        <v>140</v>
      </c>
      <c r="C57" s="102" t="s">
        <v>141</v>
      </c>
      <c r="D57" s="103"/>
      <c r="E57" s="103"/>
      <c r="F57" s="103"/>
    </row>
    <row r="58" spans="1:6" ht="12">
      <c r="A58" s="91">
        <f t="shared" si="0"/>
        <v>4</v>
      </c>
      <c r="B58" s="101" t="s">
        <v>142</v>
      </c>
      <c r="C58" s="102" t="s">
        <v>143</v>
      </c>
      <c r="D58" s="103"/>
      <c r="E58" s="103"/>
      <c r="F58" s="103"/>
    </row>
    <row r="59" spans="1:6" ht="12.75">
      <c r="A59" s="91">
        <f t="shared" si="0"/>
        <v>2</v>
      </c>
      <c r="B59" s="95" t="s">
        <v>144</v>
      </c>
      <c r="C59" s="96" t="s">
        <v>145</v>
      </c>
      <c r="D59" s="97"/>
      <c r="E59" s="97"/>
      <c r="F59" s="97"/>
    </row>
    <row r="60" spans="1:6" ht="12">
      <c r="A60" s="91">
        <f t="shared" si="0"/>
        <v>3</v>
      </c>
      <c r="B60" s="98">
        <v>383</v>
      </c>
      <c r="C60" s="99" t="s">
        <v>146</v>
      </c>
      <c r="D60" s="100"/>
      <c r="E60" s="100"/>
      <c r="F60" s="100"/>
    </row>
    <row r="61" spans="1:6" ht="12">
      <c r="A61" s="91">
        <f t="shared" si="0"/>
        <v>4</v>
      </c>
      <c r="B61" s="101">
        <v>3831</v>
      </c>
      <c r="C61" s="102" t="s">
        <v>147</v>
      </c>
      <c r="D61" s="103"/>
      <c r="E61" s="103"/>
      <c r="F61" s="103"/>
    </row>
    <row r="62" spans="1:6" ht="12">
      <c r="A62" s="91">
        <f t="shared" si="0"/>
        <v>4</v>
      </c>
      <c r="B62" s="101">
        <v>3834</v>
      </c>
      <c r="C62" s="102" t="s">
        <v>148</v>
      </c>
      <c r="D62" s="103"/>
      <c r="E62" s="103"/>
      <c r="F62" s="103"/>
    </row>
    <row r="63" spans="1:6" ht="12.75">
      <c r="A63" s="91">
        <f t="shared" si="0"/>
        <v>1</v>
      </c>
      <c r="B63" s="95" t="s">
        <v>149</v>
      </c>
      <c r="C63" s="96" t="s">
        <v>22</v>
      </c>
      <c r="D63" s="97">
        <f>D64+D70+D92+D95+D98</f>
        <v>5000</v>
      </c>
      <c r="E63" s="97">
        <f>E64+E70+E92+E95+E98</f>
        <v>5000</v>
      </c>
      <c r="F63" s="97">
        <f>F64+F70+F92+F95+F98</f>
        <v>5000</v>
      </c>
    </row>
    <row r="64" spans="1:6" ht="12.75">
      <c r="A64" s="91">
        <f t="shared" si="0"/>
        <v>2</v>
      </c>
      <c r="B64" s="95" t="s">
        <v>150</v>
      </c>
      <c r="C64" s="96" t="s">
        <v>151</v>
      </c>
      <c r="D64" s="97"/>
      <c r="E64" s="97"/>
      <c r="F64" s="97"/>
    </row>
    <row r="65" spans="1:6" ht="12">
      <c r="A65" s="91">
        <f t="shared" si="0"/>
        <v>3</v>
      </c>
      <c r="B65" s="98" t="s">
        <v>152</v>
      </c>
      <c r="C65" s="99" t="s">
        <v>153</v>
      </c>
      <c r="D65" s="100"/>
      <c r="E65" s="100"/>
      <c r="F65" s="100"/>
    </row>
    <row r="66" spans="1:6" ht="12">
      <c r="A66" s="91">
        <f t="shared" si="0"/>
        <v>4</v>
      </c>
      <c r="B66" s="101" t="s">
        <v>154</v>
      </c>
      <c r="C66" s="102" t="s">
        <v>155</v>
      </c>
      <c r="D66" s="103"/>
      <c r="E66" s="103"/>
      <c r="F66" s="103"/>
    </row>
    <row r="67" spans="1:6" ht="12">
      <c r="A67" s="91">
        <f t="shared" si="0"/>
        <v>3</v>
      </c>
      <c r="B67" s="98" t="s">
        <v>156</v>
      </c>
      <c r="C67" s="99" t="s">
        <v>157</v>
      </c>
      <c r="D67" s="100"/>
      <c r="E67" s="100"/>
      <c r="F67" s="100"/>
    </row>
    <row r="68" spans="1:6" ht="12">
      <c r="A68" s="91">
        <f aca="true" t="shared" si="1" ref="A68:A109">LEN(B68)</f>
        <v>4</v>
      </c>
      <c r="B68" s="101" t="s">
        <v>158</v>
      </c>
      <c r="C68" s="102" t="s">
        <v>159</v>
      </c>
      <c r="D68" s="103"/>
      <c r="E68" s="103"/>
      <c r="F68" s="103"/>
    </row>
    <row r="69" spans="1:6" ht="12">
      <c r="A69" s="91">
        <f t="shared" si="1"/>
        <v>4</v>
      </c>
      <c r="B69" s="101" t="s">
        <v>160</v>
      </c>
      <c r="C69" s="102" t="s">
        <v>161</v>
      </c>
      <c r="D69" s="103"/>
      <c r="E69" s="103"/>
      <c r="F69" s="103"/>
    </row>
    <row r="70" spans="1:6" ht="12.75">
      <c r="A70" s="91">
        <f t="shared" si="1"/>
        <v>2</v>
      </c>
      <c r="B70" s="95" t="s">
        <v>162</v>
      </c>
      <c r="C70" s="96" t="s">
        <v>163</v>
      </c>
      <c r="D70" s="97">
        <f>D71+D73+D81+D83+D86+D88</f>
        <v>5000</v>
      </c>
      <c r="E70" s="97">
        <f>E71+E73+E81+E83+E86+E88</f>
        <v>5000</v>
      </c>
      <c r="F70" s="97">
        <f>F71+F73+F81+F83+F86+F88</f>
        <v>5000</v>
      </c>
    </row>
    <row r="71" spans="1:6" ht="12">
      <c r="A71" s="91">
        <f t="shared" si="1"/>
        <v>3</v>
      </c>
      <c r="B71" s="98" t="s">
        <v>164</v>
      </c>
      <c r="C71" s="99" t="s">
        <v>165</v>
      </c>
      <c r="D71" s="100"/>
      <c r="E71" s="100"/>
      <c r="F71" s="100"/>
    </row>
    <row r="72" spans="1:6" ht="12">
      <c r="A72" s="91">
        <f t="shared" si="1"/>
        <v>4</v>
      </c>
      <c r="B72" s="101" t="s">
        <v>166</v>
      </c>
      <c r="C72" s="102" t="s">
        <v>167</v>
      </c>
      <c r="D72" s="103"/>
      <c r="E72" s="103"/>
      <c r="F72" s="103"/>
    </row>
    <row r="73" spans="1:6" ht="12">
      <c r="A73" s="91">
        <f t="shared" si="1"/>
        <v>3</v>
      </c>
      <c r="B73" s="98" t="s">
        <v>168</v>
      </c>
      <c r="C73" s="99" t="s">
        <v>21</v>
      </c>
      <c r="D73" s="100">
        <f>SUM(D74:D80)</f>
        <v>5000</v>
      </c>
      <c r="E73" s="100">
        <f>SUM(E74:E80)</f>
        <v>5000</v>
      </c>
      <c r="F73" s="100">
        <f>SUM(F74:F80)</f>
        <v>5000</v>
      </c>
    </row>
    <row r="74" spans="1:6" ht="12">
      <c r="A74" s="91">
        <f t="shared" si="1"/>
        <v>4</v>
      </c>
      <c r="B74" s="101" t="s">
        <v>169</v>
      </c>
      <c r="C74" s="102" t="s">
        <v>170</v>
      </c>
      <c r="D74" s="103">
        <v>5000</v>
      </c>
      <c r="E74" s="103">
        <v>5000</v>
      </c>
      <c r="F74" s="103">
        <v>5000</v>
      </c>
    </row>
    <row r="75" spans="1:6" ht="12">
      <c r="A75" s="91">
        <f t="shared" si="1"/>
        <v>4</v>
      </c>
      <c r="B75" s="101" t="s">
        <v>171</v>
      </c>
      <c r="C75" s="102" t="s">
        <v>172</v>
      </c>
      <c r="D75" s="103"/>
      <c r="E75" s="103"/>
      <c r="F75" s="103"/>
    </row>
    <row r="76" spans="1:6" ht="12">
      <c r="A76" s="91">
        <f t="shared" si="1"/>
        <v>4</v>
      </c>
      <c r="B76" s="101" t="s">
        <v>173</v>
      </c>
      <c r="C76" s="102" t="s">
        <v>174</v>
      </c>
      <c r="D76" s="103"/>
      <c r="E76" s="103"/>
      <c r="F76" s="103"/>
    </row>
    <row r="77" spans="1:6" ht="12">
      <c r="A77" s="91">
        <f t="shared" si="1"/>
        <v>4</v>
      </c>
      <c r="B77" s="101" t="s">
        <v>175</v>
      </c>
      <c r="C77" s="102" t="s">
        <v>176</v>
      </c>
      <c r="D77" s="103"/>
      <c r="E77" s="103"/>
      <c r="F77" s="103"/>
    </row>
    <row r="78" spans="1:6" ht="12">
      <c r="A78" s="91">
        <f t="shared" si="1"/>
        <v>4</v>
      </c>
      <c r="B78" s="101" t="s">
        <v>177</v>
      </c>
      <c r="C78" s="102" t="s">
        <v>178</v>
      </c>
      <c r="D78" s="103"/>
      <c r="E78" s="103"/>
      <c r="F78" s="103"/>
    </row>
    <row r="79" spans="1:6" ht="12">
      <c r="A79" s="91">
        <f t="shared" si="1"/>
        <v>4</v>
      </c>
      <c r="B79" s="101" t="s">
        <v>179</v>
      </c>
      <c r="C79" s="102" t="s">
        <v>180</v>
      </c>
      <c r="D79" s="103"/>
      <c r="E79" s="103"/>
      <c r="F79" s="103"/>
    </row>
    <row r="80" spans="1:6" ht="12">
      <c r="A80" s="91">
        <f t="shared" si="1"/>
        <v>4</v>
      </c>
      <c r="B80" s="101" t="s">
        <v>181</v>
      </c>
      <c r="C80" s="102" t="s">
        <v>182</v>
      </c>
      <c r="D80" s="103"/>
      <c r="E80" s="103"/>
      <c r="F80" s="103"/>
    </row>
    <row r="81" spans="1:6" ht="12">
      <c r="A81" s="91">
        <f t="shared" si="1"/>
        <v>3</v>
      </c>
      <c r="B81" s="98" t="s">
        <v>183</v>
      </c>
      <c r="C81" s="99" t="s">
        <v>29</v>
      </c>
      <c r="D81" s="100"/>
      <c r="E81" s="100"/>
      <c r="F81" s="100"/>
    </row>
    <row r="82" spans="1:6" ht="12">
      <c r="A82" s="91">
        <f t="shared" si="1"/>
        <v>4</v>
      </c>
      <c r="B82" s="101" t="s">
        <v>184</v>
      </c>
      <c r="C82" s="102" t="s">
        <v>185</v>
      </c>
      <c r="D82" s="103"/>
      <c r="E82" s="103"/>
      <c r="F82" s="103"/>
    </row>
    <row r="83" spans="1:6" ht="12">
      <c r="A83" s="91">
        <f t="shared" si="1"/>
        <v>3</v>
      </c>
      <c r="B83" s="98" t="s">
        <v>186</v>
      </c>
      <c r="C83" s="99" t="s">
        <v>23</v>
      </c>
      <c r="D83" s="100"/>
      <c r="E83" s="100"/>
      <c r="F83" s="100"/>
    </row>
    <row r="84" spans="1:6" ht="12">
      <c r="A84" s="91">
        <f t="shared" si="1"/>
        <v>4</v>
      </c>
      <c r="B84" s="101" t="s">
        <v>187</v>
      </c>
      <c r="C84" s="102" t="s">
        <v>188</v>
      </c>
      <c r="D84" s="103"/>
      <c r="E84" s="103"/>
      <c r="F84" s="103"/>
    </row>
    <row r="85" spans="1:6" ht="12">
      <c r="A85" s="91">
        <f t="shared" si="1"/>
        <v>4</v>
      </c>
      <c r="B85" s="101" t="s">
        <v>189</v>
      </c>
      <c r="C85" s="102" t="s">
        <v>190</v>
      </c>
      <c r="D85" s="103"/>
      <c r="E85" s="103"/>
      <c r="F85" s="103"/>
    </row>
    <row r="86" spans="1:6" ht="12">
      <c r="A86" s="91">
        <f t="shared" si="1"/>
        <v>3</v>
      </c>
      <c r="B86" s="98">
        <v>425</v>
      </c>
      <c r="C86" s="99" t="s">
        <v>191</v>
      </c>
      <c r="D86" s="100"/>
      <c r="E86" s="100"/>
      <c r="F86" s="100"/>
    </row>
    <row r="87" spans="1:6" ht="12">
      <c r="A87" s="91">
        <f t="shared" si="1"/>
        <v>4</v>
      </c>
      <c r="B87" s="101" t="s">
        <v>192</v>
      </c>
      <c r="C87" s="102" t="s">
        <v>193</v>
      </c>
      <c r="D87" s="103"/>
      <c r="E87" s="103"/>
      <c r="F87" s="103"/>
    </row>
    <row r="88" spans="1:6" ht="12">
      <c r="A88" s="91">
        <f t="shared" si="1"/>
        <v>3</v>
      </c>
      <c r="B88" s="98" t="s">
        <v>194</v>
      </c>
      <c r="C88" s="99" t="s">
        <v>195</v>
      </c>
      <c r="D88" s="100"/>
      <c r="E88" s="100"/>
      <c r="F88" s="100"/>
    </row>
    <row r="89" spans="1:6" ht="12">
      <c r="A89" s="91">
        <f t="shared" si="1"/>
        <v>4</v>
      </c>
      <c r="B89" s="101" t="s">
        <v>196</v>
      </c>
      <c r="C89" s="102" t="s">
        <v>197</v>
      </c>
      <c r="D89" s="103"/>
      <c r="E89" s="103"/>
      <c r="F89" s="103"/>
    </row>
    <row r="90" spans="1:6" ht="12">
      <c r="A90" s="91">
        <f t="shared" si="1"/>
        <v>4</v>
      </c>
      <c r="B90" s="101" t="s">
        <v>198</v>
      </c>
      <c r="C90" s="102" t="s">
        <v>199</v>
      </c>
      <c r="D90" s="103"/>
      <c r="E90" s="103"/>
      <c r="F90" s="103"/>
    </row>
    <row r="91" spans="1:6" ht="12">
      <c r="A91" s="91">
        <f t="shared" si="1"/>
        <v>4</v>
      </c>
      <c r="B91" s="101" t="s">
        <v>200</v>
      </c>
      <c r="C91" s="102" t="s">
        <v>201</v>
      </c>
      <c r="D91" s="103"/>
      <c r="E91" s="103"/>
      <c r="F91" s="103"/>
    </row>
    <row r="92" spans="1:6" ht="25.5">
      <c r="A92" s="91">
        <f t="shared" si="1"/>
        <v>2</v>
      </c>
      <c r="B92" s="95" t="s">
        <v>202</v>
      </c>
      <c r="C92" s="96" t="s">
        <v>203</v>
      </c>
      <c r="D92" s="97"/>
      <c r="E92" s="97"/>
      <c r="F92" s="97"/>
    </row>
    <row r="93" spans="1:6" ht="12">
      <c r="A93" s="91">
        <f t="shared" si="1"/>
        <v>3</v>
      </c>
      <c r="B93" s="98" t="s">
        <v>204</v>
      </c>
      <c r="C93" s="99" t="s">
        <v>205</v>
      </c>
      <c r="D93" s="100"/>
      <c r="E93" s="100"/>
      <c r="F93" s="100"/>
    </row>
    <row r="94" spans="1:6" ht="12">
      <c r="A94" s="91">
        <f t="shared" si="1"/>
        <v>4</v>
      </c>
      <c r="B94" s="101" t="s">
        <v>206</v>
      </c>
      <c r="C94" s="102" t="s">
        <v>207</v>
      </c>
      <c r="D94" s="103"/>
      <c r="E94" s="103"/>
      <c r="F94" s="103"/>
    </row>
    <row r="95" spans="1:6" ht="12.75">
      <c r="A95" s="91">
        <f t="shared" si="1"/>
        <v>2</v>
      </c>
      <c r="B95" s="95" t="s">
        <v>208</v>
      </c>
      <c r="C95" s="96" t="s">
        <v>209</v>
      </c>
      <c r="D95" s="97"/>
      <c r="E95" s="97"/>
      <c r="F95" s="97"/>
    </row>
    <row r="96" spans="1:6" ht="12">
      <c r="A96" s="91">
        <f t="shared" si="1"/>
        <v>3</v>
      </c>
      <c r="B96" s="98" t="s">
        <v>210</v>
      </c>
      <c r="C96" s="99" t="s">
        <v>211</v>
      </c>
      <c r="D96" s="100"/>
      <c r="E96" s="100"/>
      <c r="F96" s="100"/>
    </row>
    <row r="97" spans="1:6" ht="12">
      <c r="A97" s="91">
        <f t="shared" si="1"/>
        <v>4</v>
      </c>
      <c r="B97" s="101" t="s">
        <v>212</v>
      </c>
      <c r="C97" s="102" t="s">
        <v>211</v>
      </c>
      <c r="D97" s="103"/>
      <c r="E97" s="103"/>
      <c r="F97" s="103"/>
    </row>
    <row r="98" spans="1:6" ht="12.75">
      <c r="A98" s="91">
        <f t="shared" si="1"/>
        <v>2</v>
      </c>
      <c r="B98" s="95" t="s">
        <v>213</v>
      </c>
      <c r="C98" s="96" t="s">
        <v>214</v>
      </c>
      <c r="D98" s="97"/>
      <c r="E98" s="97"/>
      <c r="F98" s="97"/>
    </row>
    <row r="99" spans="1:6" ht="12">
      <c r="A99" s="91">
        <f t="shared" si="1"/>
        <v>3</v>
      </c>
      <c r="B99" s="98" t="s">
        <v>215</v>
      </c>
      <c r="C99" s="99" t="s">
        <v>216</v>
      </c>
      <c r="D99" s="100"/>
      <c r="E99" s="100"/>
      <c r="F99" s="100"/>
    </row>
    <row r="100" spans="1:6" ht="12">
      <c r="A100" s="91">
        <f t="shared" si="1"/>
        <v>4</v>
      </c>
      <c r="B100" s="101" t="s">
        <v>217</v>
      </c>
      <c r="C100" s="102" t="s">
        <v>216</v>
      </c>
      <c r="D100" s="103"/>
      <c r="E100" s="103"/>
      <c r="F100" s="103"/>
    </row>
    <row r="101" spans="1:6" ht="12">
      <c r="A101" s="91">
        <f t="shared" si="1"/>
        <v>3</v>
      </c>
      <c r="B101" s="98">
        <v>452</v>
      </c>
      <c r="C101" s="99" t="s">
        <v>218</v>
      </c>
      <c r="D101" s="100"/>
      <c r="E101" s="100"/>
      <c r="F101" s="100"/>
    </row>
    <row r="102" spans="1:6" ht="12">
      <c r="A102" s="91">
        <f t="shared" si="1"/>
        <v>4</v>
      </c>
      <c r="B102" s="101" t="s">
        <v>219</v>
      </c>
      <c r="C102" s="102" t="s">
        <v>218</v>
      </c>
      <c r="D102" s="103"/>
      <c r="E102" s="103"/>
      <c r="F102" s="103"/>
    </row>
    <row r="103" spans="1:6" ht="12.75">
      <c r="A103" s="91">
        <f t="shared" si="1"/>
        <v>1</v>
      </c>
      <c r="B103" s="95" t="s">
        <v>220</v>
      </c>
      <c r="C103" s="96" t="s">
        <v>221</v>
      </c>
      <c r="D103" s="97"/>
      <c r="E103" s="97"/>
      <c r="F103" s="97"/>
    </row>
    <row r="104" spans="1:6" ht="12.75">
      <c r="A104" s="91">
        <f t="shared" si="1"/>
        <v>2</v>
      </c>
      <c r="B104" s="95" t="s">
        <v>222</v>
      </c>
      <c r="C104" s="96" t="s">
        <v>223</v>
      </c>
      <c r="D104" s="97"/>
      <c r="E104" s="97"/>
      <c r="F104" s="97"/>
    </row>
    <row r="105" spans="1:6" ht="12">
      <c r="A105" s="91">
        <f t="shared" si="1"/>
        <v>3</v>
      </c>
      <c r="B105" s="98" t="s">
        <v>224</v>
      </c>
      <c r="C105" s="99" t="s">
        <v>225</v>
      </c>
      <c r="D105" s="100"/>
      <c r="E105" s="100"/>
      <c r="F105" s="100"/>
    </row>
    <row r="106" spans="1:6" ht="12">
      <c r="A106" s="91">
        <f t="shared" si="1"/>
        <v>4</v>
      </c>
      <c r="B106" s="101" t="s">
        <v>226</v>
      </c>
      <c r="C106" s="102" t="s">
        <v>225</v>
      </c>
      <c r="D106" s="100"/>
      <c r="E106" s="100"/>
      <c r="F106" s="100"/>
    </row>
    <row r="107" spans="1:6" ht="12.75">
      <c r="A107" s="91">
        <f t="shared" si="1"/>
        <v>2</v>
      </c>
      <c r="B107" s="95" t="s">
        <v>227</v>
      </c>
      <c r="C107" s="96" t="s">
        <v>228</v>
      </c>
      <c r="D107" s="100"/>
      <c r="E107" s="100"/>
      <c r="F107" s="100"/>
    </row>
    <row r="108" spans="1:6" ht="24">
      <c r="A108" s="91">
        <f t="shared" si="1"/>
        <v>3</v>
      </c>
      <c r="B108" s="98" t="s">
        <v>229</v>
      </c>
      <c r="C108" s="99" t="s">
        <v>230</v>
      </c>
      <c r="D108" s="100"/>
      <c r="E108" s="100"/>
      <c r="F108" s="100"/>
    </row>
    <row r="109" spans="1:6" ht="22.5">
      <c r="A109" s="91">
        <f t="shared" si="1"/>
        <v>4</v>
      </c>
      <c r="B109" s="101" t="s">
        <v>231</v>
      </c>
      <c r="C109" s="102" t="s">
        <v>232</v>
      </c>
      <c r="D109" s="100"/>
      <c r="E109" s="100"/>
      <c r="F109" s="100"/>
    </row>
  </sheetData>
  <sheetProtection/>
  <mergeCells count="1">
    <mergeCell ref="C1:F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22">
      <selection activeCell="H35" sqref="H35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44" customWidth="1"/>
    <col min="5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</row>
    <row r="2" spans="1:9" s="1" customFormat="1" ht="13.5" thickBot="1">
      <c r="A2" s="15"/>
      <c r="I2" s="16" t="s">
        <v>1</v>
      </c>
    </row>
    <row r="3" spans="1:9" s="1" customFormat="1" ht="26.25" thickBot="1">
      <c r="A3" s="50" t="s">
        <v>2</v>
      </c>
      <c r="B3" s="189" t="s">
        <v>26</v>
      </c>
      <c r="C3" s="190"/>
      <c r="D3" s="190"/>
      <c r="E3" s="190"/>
      <c r="F3" s="190"/>
      <c r="G3" s="190"/>
      <c r="H3" s="190"/>
      <c r="I3" s="191"/>
    </row>
    <row r="4" spans="1:9" s="1" customFormat="1" ht="77.25" thickBot="1">
      <c r="A4" s="51" t="s">
        <v>3</v>
      </c>
      <c r="B4" s="69" t="s">
        <v>43</v>
      </c>
      <c r="C4" s="70" t="s">
        <v>36</v>
      </c>
      <c r="D4" s="70" t="s">
        <v>4</v>
      </c>
      <c r="E4" s="70" t="s">
        <v>37</v>
      </c>
      <c r="F4" s="158" t="s">
        <v>311</v>
      </c>
      <c r="G4" s="70" t="s">
        <v>40</v>
      </c>
      <c r="H4" s="70" t="s">
        <v>5</v>
      </c>
      <c r="I4" s="71" t="s">
        <v>6</v>
      </c>
    </row>
    <row r="5" spans="1:9" s="1" customFormat="1" ht="12.75">
      <c r="A5" s="3">
        <v>63612</v>
      </c>
      <c r="B5" s="4"/>
      <c r="C5" s="5"/>
      <c r="D5" s="6"/>
      <c r="E5" s="7">
        <v>3000</v>
      </c>
      <c r="F5" s="159">
        <v>3831632</v>
      </c>
      <c r="G5" s="7"/>
      <c r="H5" s="8"/>
      <c r="I5" s="9"/>
    </row>
    <row r="6" spans="1:9" s="1" customFormat="1" ht="12.75">
      <c r="A6" s="17">
        <v>64132</v>
      </c>
      <c r="B6" s="18"/>
      <c r="C6" s="19">
        <v>500</v>
      </c>
      <c r="D6" s="19"/>
      <c r="E6" s="19"/>
      <c r="F6" s="160"/>
      <c r="G6" s="19"/>
      <c r="H6" s="20"/>
      <c r="I6" s="21"/>
    </row>
    <row r="7" spans="1:9" s="1" customFormat="1" ht="12.75">
      <c r="A7" s="17">
        <v>65264</v>
      </c>
      <c r="B7" s="18"/>
      <c r="C7" s="19"/>
      <c r="D7" s="19">
        <v>85800</v>
      </c>
      <c r="E7" s="19"/>
      <c r="F7" s="160"/>
      <c r="G7" s="19"/>
      <c r="H7" s="20"/>
      <c r="I7" s="21"/>
    </row>
    <row r="8" spans="1:9" s="1" customFormat="1" ht="12.75">
      <c r="A8" s="17">
        <v>67111</v>
      </c>
      <c r="B8" s="18">
        <v>580080</v>
      </c>
      <c r="C8" s="19"/>
      <c r="D8" s="19"/>
      <c r="E8" s="19"/>
      <c r="F8" s="160"/>
      <c r="G8" s="19"/>
      <c r="H8" s="20"/>
      <c r="I8" s="21"/>
    </row>
    <row r="9" spans="1:9" s="1" customFormat="1" ht="12.75">
      <c r="A9" s="22"/>
      <c r="B9" s="18"/>
      <c r="C9" s="19"/>
      <c r="D9" s="19"/>
      <c r="E9" s="19"/>
      <c r="F9" s="160"/>
      <c r="G9" s="19"/>
      <c r="H9" s="20"/>
      <c r="I9" s="21"/>
    </row>
    <row r="10" spans="1:9" s="1" customFormat="1" ht="12.75">
      <c r="A10" s="22"/>
      <c r="B10" s="18"/>
      <c r="C10" s="19"/>
      <c r="D10" s="19"/>
      <c r="E10" s="19"/>
      <c r="F10" s="160"/>
      <c r="G10" s="19"/>
      <c r="H10" s="20"/>
      <c r="I10" s="21"/>
    </row>
    <row r="11" spans="1:9" s="1" customFormat="1" ht="12.75">
      <c r="A11" s="22"/>
      <c r="B11" s="18"/>
      <c r="C11" s="19"/>
      <c r="D11" s="19"/>
      <c r="E11" s="19"/>
      <c r="F11" s="160"/>
      <c r="G11" s="19"/>
      <c r="H11" s="20"/>
      <c r="I11" s="21"/>
    </row>
    <row r="12" spans="1:9" s="1" customFormat="1" ht="12.75">
      <c r="A12" s="22"/>
      <c r="B12" s="18"/>
      <c r="C12" s="19"/>
      <c r="D12" s="19"/>
      <c r="E12" s="19"/>
      <c r="F12" s="160"/>
      <c r="G12" s="19"/>
      <c r="H12" s="20"/>
      <c r="I12" s="21"/>
    </row>
    <row r="13" spans="1:9" s="1" customFormat="1" ht="13.5" thickBot="1">
      <c r="A13" s="23"/>
      <c r="B13" s="24"/>
      <c r="C13" s="25"/>
      <c r="D13" s="25"/>
      <c r="E13" s="25"/>
      <c r="F13" s="161"/>
      <c r="G13" s="25"/>
      <c r="H13" s="26"/>
      <c r="I13" s="27"/>
    </row>
    <row r="14" spans="1:9" s="1" customFormat="1" ht="30" customHeight="1" thickBot="1">
      <c r="A14" s="28" t="s">
        <v>7</v>
      </c>
      <c r="B14" s="178">
        <v>580080</v>
      </c>
      <c r="C14" s="29">
        <f>SUM(C5:C13)</f>
        <v>500</v>
      </c>
      <c r="D14" s="29">
        <f aca="true" t="shared" si="0" ref="D14:I14">SUM(D5:D13)</f>
        <v>85800</v>
      </c>
      <c r="E14" s="29">
        <f t="shared" si="0"/>
        <v>3000</v>
      </c>
      <c r="F14" s="29">
        <f t="shared" si="0"/>
        <v>3831632</v>
      </c>
      <c r="G14" s="29">
        <f t="shared" si="0"/>
        <v>0</v>
      </c>
      <c r="H14" s="29">
        <f t="shared" si="0"/>
        <v>0</v>
      </c>
      <c r="I14" s="30">
        <f t="shared" si="0"/>
        <v>0</v>
      </c>
    </row>
    <row r="15" spans="1:9" s="1" customFormat="1" ht="28.5" customHeight="1" thickBot="1">
      <c r="A15" s="28" t="s">
        <v>41</v>
      </c>
      <c r="B15" s="183">
        <v>4501012</v>
      </c>
      <c r="C15" s="184"/>
      <c r="D15" s="184"/>
      <c r="E15" s="184"/>
      <c r="F15" s="184"/>
      <c r="G15" s="184"/>
      <c r="H15" s="184"/>
      <c r="I15" s="185"/>
    </row>
    <row r="16" spans="1:9" ht="13.5" thickBot="1">
      <c r="A16" s="12"/>
      <c r="B16" s="12"/>
      <c r="C16" s="12"/>
      <c r="D16" s="13"/>
      <c r="E16" s="31"/>
      <c r="F16" s="31"/>
      <c r="I16" s="16"/>
    </row>
    <row r="17" spans="1:9" ht="24" customHeight="1" thickBot="1">
      <c r="A17" s="72" t="s">
        <v>2</v>
      </c>
      <c r="B17" s="189" t="s">
        <v>34</v>
      </c>
      <c r="C17" s="190"/>
      <c r="D17" s="190"/>
      <c r="E17" s="190"/>
      <c r="F17" s="190"/>
      <c r="G17" s="190"/>
      <c r="H17" s="190"/>
      <c r="I17" s="191"/>
    </row>
    <row r="18" spans="1:9" ht="77.25" thickBot="1">
      <c r="A18" s="73" t="s">
        <v>3</v>
      </c>
      <c r="B18" s="69" t="s">
        <v>43</v>
      </c>
      <c r="C18" s="70" t="s">
        <v>36</v>
      </c>
      <c r="D18" s="70" t="s">
        <v>4</v>
      </c>
      <c r="E18" s="70" t="s">
        <v>37</v>
      </c>
      <c r="F18" s="158" t="s">
        <v>311</v>
      </c>
      <c r="G18" s="70" t="s">
        <v>40</v>
      </c>
      <c r="H18" s="70" t="s">
        <v>5</v>
      </c>
      <c r="I18" s="71" t="s">
        <v>6</v>
      </c>
    </row>
    <row r="19" spans="1:9" ht="12.75">
      <c r="A19" s="3">
        <v>63612</v>
      </c>
      <c r="B19" s="4"/>
      <c r="C19" s="5"/>
      <c r="D19" s="6"/>
      <c r="E19" s="7">
        <v>3000</v>
      </c>
      <c r="F19" s="159">
        <v>3831632</v>
      </c>
      <c r="G19" s="7"/>
      <c r="H19" s="8"/>
      <c r="I19" s="9"/>
    </row>
    <row r="20" spans="1:9" ht="12.75">
      <c r="A20" s="17">
        <v>64132</v>
      </c>
      <c r="B20" s="18"/>
      <c r="C20" s="19">
        <v>500</v>
      </c>
      <c r="D20" s="19"/>
      <c r="E20" s="19"/>
      <c r="F20" s="160"/>
      <c r="G20" s="19"/>
      <c r="H20" s="20"/>
      <c r="I20" s="21"/>
    </row>
    <row r="21" spans="1:9" ht="12.75">
      <c r="A21" s="17">
        <v>65264</v>
      </c>
      <c r="B21" s="18"/>
      <c r="C21" s="19"/>
      <c r="D21" s="19">
        <v>85800</v>
      </c>
      <c r="E21" s="19"/>
      <c r="F21" s="160"/>
      <c r="G21" s="19"/>
      <c r="H21" s="20"/>
      <c r="I21" s="21"/>
    </row>
    <row r="22" spans="1:9" ht="12.75">
      <c r="A22" s="17">
        <v>67111</v>
      </c>
      <c r="B22" s="18">
        <v>580080</v>
      </c>
      <c r="C22" s="19"/>
      <c r="D22" s="19"/>
      <c r="E22" s="19"/>
      <c r="F22" s="160"/>
      <c r="G22" s="19"/>
      <c r="H22" s="20"/>
      <c r="I22" s="21"/>
    </row>
    <row r="23" spans="1:9" ht="12.75">
      <c r="A23" s="22"/>
      <c r="B23" s="18"/>
      <c r="C23" s="19"/>
      <c r="D23" s="19"/>
      <c r="E23" s="19"/>
      <c r="F23" s="160"/>
      <c r="G23" s="19"/>
      <c r="H23" s="20"/>
      <c r="I23" s="21"/>
    </row>
    <row r="24" spans="1:9" ht="12.75">
      <c r="A24" s="22"/>
      <c r="B24" s="18"/>
      <c r="C24" s="19"/>
      <c r="D24" s="19"/>
      <c r="E24" s="19"/>
      <c r="F24" s="160"/>
      <c r="G24" s="19"/>
      <c r="H24" s="20"/>
      <c r="I24" s="21"/>
    </row>
    <row r="25" spans="1:9" ht="12.75">
      <c r="A25" s="22"/>
      <c r="B25" s="18"/>
      <c r="C25" s="19"/>
      <c r="D25" s="19"/>
      <c r="E25" s="19"/>
      <c r="F25" s="160"/>
      <c r="G25" s="19"/>
      <c r="H25" s="20"/>
      <c r="I25" s="21"/>
    </row>
    <row r="26" spans="1:9" ht="12.75">
      <c r="A26" s="22"/>
      <c r="B26" s="18"/>
      <c r="C26" s="19"/>
      <c r="D26" s="19"/>
      <c r="E26" s="19"/>
      <c r="F26" s="160"/>
      <c r="G26" s="19"/>
      <c r="H26" s="20"/>
      <c r="I26" s="21"/>
    </row>
    <row r="27" spans="1:9" ht="13.5" thickBot="1">
      <c r="A27" s="23"/>
      <c r="B27" s="24"/>
      <c r="C27" s="25"/>
      <c r="D27" s="25"/>
      <c r="E27" s="25"/>
      <c r="F27" s="161"/>
      <c r="G27" s="25"/>
      <c r="H27" s="26"/>
      <c r="I27" s="27"/>
    </row>
    <row r="28" spans="1:9" s="1" customFormat="1" ht="30" customHeight="1" thickBot="1">
      <c r="A28" s="28" t="s">
        <v>7</v>
      </c>
      <c r="B28" s="29">
        <f>SUM(B19:B27)</f>
        <v>580080</v>
      </c>
      <c r="C28" s="29">
        <f aca="true" t="shared" si="1" ref="C28:I28">SUM(C19:C27)</f>
        <v>500</v>
      </c>
      <c r="D28" s="29">
        <f t="shared" si="1"/>
        <v>85800</v>
      </c>
      <c r="E28" s="29">
        <f t="shared" si="1"/>
        <v>3000</v>
      </c>
      <c r="F28" s="29">
        <f t="shared" si="1"/>
        <v>3831632</v>
      </c>
      <c r="G28" s="29">
        <f t="shared" si="1"/>
        <v>0</v>
      </c>
      <c r="H28" s="29">
        <f t="shared" si="1"/>
        <v>0</v>
      </c>
      <c r="I28" s="30">
        <f t="shared" si="1"/>
        <v>0</v>
      </c>
    </row>
    <row r="29" spans="1:9" s="1" customFormat="1" ht="28.5" customHeight="1" thickBot="1">
      <c r="A29" s="28" t="s">
        <v>42</v>
      </c>
      <c r="B29" s="183">
        <v>4501012</v>
      </c>
      <c r="C29" s="184"/>
      <c r="D29" s="184"/>
      <c r="E29" s="184"/>
      <c r="F29" s="184"/>
      <c r="G29" s="184"/>
      <c r="H29" s="184"/>
      <c r="I29" s="185"/>
    </row>
    <row r="30" spans="4:6" ht="13.5" thickBot="1">
      <c r="D30" s="74"/>
      <c r="E30" s="75"/>
      <c r="F30" s="75"/>
    </row>
    <row r="31" spans="1:9" ht="26.25" thickBot="1">
      <c r="A31" s="72" t="s">
        <v>2</v>
      </c>
      <c r="B31" s="189" t="s">
        <v>326</v>
      </c>
      <c r="C31" s="190"/>
      <c r="D31" s="190"/>
      <c r="E31" s="190"/>
      <c r="F31" s="190"/>
      <c r="G31" s="190"/>
      <c r="H31" s="190"/>
      <c r="I31" s="191"/>
    </row>
    <row r="32" spans="1:9" ht="77.25" thickBot="1">
      <c r="A32" s="73" t="s">
        <v>3</v>
      </c>
      <c r="B32" s="69" t="s">
        <v>43</v>
      </c>
      <c r="C32" s="70" t="s">
        <v>36</v>
      </c>
      <c r="D32" s="70" t="s">
        <v>4</v>
      </c>
      <c r="E32" s="70" t="s">
        <v>37</v>
      </c>
      <c r="F32" s="158" t="s">
        <v>311</v>
      </c>
      <c r="G32" s="70" t="s">
        <v>40</v>
      </c>
      <c r="H32" s="70" t="s">
        <v>5</v>
      </c>
      <c r="I32" s="71" t="s">
        <v>6</v>
      </c>
    </row>
    <row r="33" spans="1:9" ht="12.75">
      <c r="A33" s="3">
        <v>63612</v>
      </c>
      <c r="B33" s="4"/>
      <c r="C33" s="5"/>
      <c r="D33" s="6"/>
      <c r="E33" s="7">
        <v>3000</v>
      </c>
      <c r="F33" s="159">
        <v>3831632</v>
      </c>
      <c r="G33" s="7"/>
      <c r="H33" s="8"/>
      <c r="I33" s="9"/>
    </row>
    <row r="34" spans="1:9" ht="12.75">
      <c r="A34" s="17">
        <v>64132</v>
      </c>
      <c r="B34" s="18"/>
      <c r="C34" s="19">
        <v>500</v>
      </c>
      <c r="D34" s="19"/>
      <c r="E34" s="19"/>
      <c r="F34" s="160"/>
      <c r="G34" s="19"/>
      <c r="H34" s="20"/>
      <c r="I34" s="21"/>
    </row>
    <row r="35" spans="1:9" ht="12.75">
      <c r="A35" s="17">
        <v>65264</v>
      </c>
      <c r="B35" s="18"/>
      <c r="C35" s="19"/>
      <c r="D35" s="19">
        <v>85800</v>
      </c>
      <c r="E35" s="19"/>
      <c r="F35" s="160"/>
      <c r="G35" s="19"/>
      <c r="H35" s="20"/>
      <c r="I35" s="21"/>
    </row>
    <row r="36" spans="1:9" ht="12.75">
      <c r="A36" s="17">
        <v>67111</v>
      </c>
      <c r="B36" s="18">
        <v>580080</v>
      </c>
      <c r="C36" s="19"/>
      <c r="D36" s="19"/>
      <c r="E36" s="19"/>
      <c r="F36" s="160"/>
      <c r="G36" s="19"/>
      <c r="H36" s="20"/>
      <c r="I36" s="21"/>
    </row>
    <row r="37" spans="1:9" ht="12.75">
      <c r="A37" s="22"/>
      <c r="B37" s="18"/>
      <c r="C37" s="19"/>
      <c r="D37" s="19"/>
      <c r="E37" s="19"/>
      <c r="F37" s="160"/>
      <c r="G37" s="19"/>
      <c r="H37" s="20"/>
      <c r="I37" s="21"/>
    </row>
    <row r="38" spans="1:9" ht="13.5" customHeight="1">
      <c r="A38" s="22"/>
      <c r="B38" s="18"/>
      <c r="C38" s="19"/>
      <c r="D38" s="19"/>
      <c r="E38" s="19"/>
      <c r="F38" s="160"/>
      <c r="G38" s="19"/>
      <c r="H38" s="20"/>
      <c r="I38" s="21"/>
    </row>
    <row r="39" spans="1:9" ht="13.5" customHeight="1">
      <c r="A39" s="22"/>
      <c r="B39" s="18"/>
      <c r="C39" s="19"/>
      <c r="D39" s="19"/>
      <c r="E39" s="19"/>
      <c r="F39" s="160"/>
      <c r="G39" s="19"/>
      <c r="H39" s="20"/>
      <c r="I39" s="21"/>
    </row>
    <row r="40" spans="1:9" ht="13.5" customHeight="1">
      <c r="A40" s="22"/>
      <c r="B40" s="18"/>
      <c r="C40" s="19"/>
      <c r="D40" s="19"/>
      <c r="E40" s="19"/>
      <c r="F40" s="160"/>
      <c r="G40" s="19"/>
      <c r="H40" s="20"/>
      <c r="I40" s="21"/>
    </row>
    <row r="41" spans="1:9" ht="13.5" thickBot="1">
      <c r="A41" s="23"/>
      <c r="B41" s="24"/>
      <c r="C41" s="25"/>
      <c r="D41" s="25"/>
      <c r="E41" s="25"/>
      <c r="F41" s="161"/>
      <c r="G41" s="25"/>
      <c r="H41" s="26"/>
      <c r="I41" s="27"/>
    </row>
    <row r="42" spans="1:9" s="1" customFormat="1" ht="30" customHeight="1" thickBot="1">
      <c r="A42" s="28" t="s">
        <v>7</v>
      </c>
      <c r="B42" s="29">
        <f>SUM(B33:B41)</f>
        <v>580080</v>
      </c>
      <c r="C42" s="29">
        <f aca="true" t="shared" si="2" ref="C42:I42">SUM(C33:C41)</f>
        <v>500</v>
      </c>
      <c r="D42" s="29">
        <f t="shared" si="2"/>
        <v>85800</v>
      </c>
      <c r="E42" s="29">
        <f t="shared" si="2"/>
        <v>3000</v>
      </c>
      <c r="F42" s="29">
        <f t="shared" si="2"/>
        <v>3831632</v>
      </c>
      <c r="G42" s="29">
        <f t="shared" si="2"/>
        <v>0</v>
      </c>
      <c r="H42" s="29">
        <f t="shared" si="2"/>
        <v>0</v>
      </c>
      <c r="I42" s="30">
        <f t="shared" si="2"/>
        <v>0</v>
      </c>
    </row>
    <row r="43" spans="1:9" s="1" customFormat="1" ht="28.5" customHeight="1" thickBot="1">
      <c r="A43" s="28" t="s">
        <v>331</v>
      </c>
      <c r="B43" s="183">
        <v>4501012</v>
      </c>
      <c r="C43" s="184"/>
      <c r="D43" s="184"/>
      <c r="E43" s="184"/>
      <c r="F43" s="184"/>
      <c r="G43" s="184"/>
      <c r="H43" s="184"/>
      <c r="I43" s="185"/>
    </row>
    <row r="44" spans="3:6" ht="13.5" customHeight="1">
      <c r="C44" s="33"/>
      <c r="D44" s="74"/>
      <c r="E44" s="76"/>
      <c r="F44" s="76"/>
    </row>
    <row r="45" spans="3:6" ht="13.5" customHeight="1">
      <c r="C45" s="33"/>
      <c r="D45" s="77"/>
      <c r="E45" s="78"/>
      <c r="F45" s="78"/>
    </row>
    <row r="46" spans="4:6" ht="13.5" customHeight="1">
      <c r="D46" s="79"/>
      <c r="E46" s="80"/>
      <c r="F46" s="80"/>
    </row>
    <row r="47" spans="4:6" ht="13.5" customHeight="1">
      <c r="D47" s="81"/>
      <c r="E47" s="82"/>
      <c r="F47" s="82"/>
    </row>
    <row r="48" spans="4:6" ht="13.5" customHeight="1">
      <c r="D48" s="74"/>
      <c r="E48" s="75"/>
      <c r="F48" s="75"/>
    </row>
    <row r="49" spans="3:6" ht="28.5" customHeight="1">
      <c r="C49" s="33"/>
      <c r="D49" s="74"/>
      <c r="E49" s="83"/>
      <c r="F49" s="83"/>
    </row>
    <row r="50" spans="3:6" ht="13.5" customHeight="1">
      <c r="C50" s="33"/>
      <c r="D50" s="74"/>
      <c r="E50" s="78"/>
      <c r="F50" s="78"/>
    </row>
    <row r="51" spans="4:6" ht="13.5" customHeight="1">
      <c r="D51" s="74"/>
      <c r="E51" s="75"/>
      <c r="F51" s="75"/>
    </row>
    <row r="52" spans="4:6" ht="13.5" customHeight="1">
      <c r="D52" s="74"/>
      <c r="E52" s="82"/>
      <c r="F52" s="82"/>
    </row>
    <row r="53" spans="4:6" ht="13.5" customHeight="1">
      <c r="D53" s="74"/>
      <c r="E53" s="75"/>
      <c r="F53" s="75"/>
    </row>
    <row r="54" spans="4:6" ht="22.5" customHeight="1">
      <c r="D54" s="74"/>
      <c r="E54" s="84"/>
      <c r="F54" s="84"/>
    </row>
    <row r="55" spans="4:6" ht="13.5" customHeight="1">
      <c r="D55" s="79"/>
      <c r="E55" s="80"/>
      <c r="F55" s="80"/>
    </row>
    <row r="56" spans="2:6" ht="13.5" customHeight="1">
      <c r="B56" s="33"/>
      <c r="D56" s="79"/>
      <c r="E56" s="85"/>
      <c r="F56" s="85"/>
    </row>
    <row r="57" spans="3:6" ht="13.5" customHeight="1">
      <c r="C57" s="33"/>
      <c r="D57" s="79"/>
      <c r="E57" s="86"/>
      <c r="F57" s="86"/>
    </row>
    <row r="58" spans="3:6" ht="13.5" customHeight="1">
      <c r="C58" s="33"/>
      <c r="D58" s="81"/>
      <c r="E58" s="78"/>
      <c r="F58" s="78"/>
    </row>
    <row r="59" spans="4:6" ht="13.5" customHeight="1">
      <c r="D59" s="74"/>
      <c r="E59" s="75"/>
      <c r="F59" s="75"/>
    </row>
    <row r="60" spans="2:6" ht="13.5" customHeight="1">
      <c r="B60" s="33"/>
      <c r="D60" s="74"/>
      <c r="E60" s="76"/>
      <c r="F60" s="76"/>
    </row>
    <row r="61" spans="3:6" ht="13.5" customHeight="1">
      <c r="C61" s="33"/>
      <c r="D61" s="74"/>
      <c r="E61" s="85"/>
      <c r="F61" s="85"/>
    </row>
    <row r="62" spans="3:6" ht="13.5" customHeight="1">
      <c r="C62" s="33"/>
      <c r="D62" s="81"/>
      <c r="E62" s="78"/>
      <c r="F62" s="78"/>
    </row>
    <row r="63" spans="4:6" ht="13.5" customHeight="1">
      <c r="D63" s="79"/>
      <c r="E63" s="75"/>
      <c r="F63" s="75"/>
    </row>
    <row r="64" spans="3:6" ht="13.5" customHeight="1">
      <c r="C64" s="33"/>
      <c r="D64" s="79"/>
      <c r="E64" s="85"/>
      <c r="F64" s="85"/>
    </row>
    <row r="65" spans="4:6" ht="22.5" customHeight="1">
      <c r="D65" s="81"/>
      <c r="E65" s="84"/>
      <c r="F65" s="84"/>
    </row>
    <row r="66" spans="4:6" ht="13.5" customHeight="1">
      <c r="D66" s="74"/>
      <c r="E66" s="75"/>
      <c r="F66" s="75"/>
    </row>
    <row r="67" spans="4:6" ht="13.5" customHeight="1">
      <c r="D67" s="81"/>
      <c r="E67" s="78"/>
      <c r="F67" s="78"/>
    </row>
    <row r="68" spans="4:6" ht="13.5" customHeight="1">
      <c r="D68" s="74"/>
      <c r="E68" s="75"/>
      <c r="F68" s="75"/>
    </row>
    <row r="69" spans="4:6" ht="13.5" customHeight="1">
      <c r="D69" s="74"/>
      <c r="E69" s="75"/>
      <c r="F69" s="75"/>
    </row>
    <row r="70" spans="1:6" ht="13.5" customHeight="1">
      <c r="A70" s="33"/>
      <c r="D70" s="87"/>
      <c r="E70" s="85"/>
      <c r="F70" s="85"/>
    </row>
    <row r="71" spans="2:6" ht="13.5" customHeight="1">
      <c r="B71" s="33"/>
      <c r="C71" s="33"/>
      <c r="D71" s="88"/>
      <c r="E71" s="85"/>
      <c r="F71" s="85"/>
    </row>
    <row r="72" spans="2:6" ht="13.5" customHeight="1">
      <c r="B72" s="33"/>
      <c r="C72" s="33"/>
      <c r="D72" s="88"/>
      <c r="E72" s="76"/>
      <c r="F72" s="76"/>
    </row>
    <row r="73" spans="2:6" ht="13.5" customHeight="1">
      <c r="B73" s="33"/>
      <c r="C73" s="33"/>
      <c r="D73" s="81"/>
      <c r="E73" s="82"/>
      <c r="F73" s="82"/>
    </row>
    <row r="74" spans="4:6" ht="12.75">
      <c r="D74" s="74"/>
      <c r="E74" s="75"/>
      <c r="F74" s="75"/>
    </row>
    <row r="75" spans="2:6" ht="12.75">
      <c r="B75" s="33"/>
      <c r="D75" s="74"/>
      <c r="E75" s="85"/>
      <c r="F75" s="85"/>
    </row>
    <row r="76" spans="3:6" ht="12.75">
      <c r="C76" s="33"/>
      <c r="D76" s="74"/>
      <c r="E76" s="76"/>
      <c r="F76" s="76"/>
    </row>
    <row r="77" spans="3:6" ht="12.75">
      <c r="C77" s="33"/>
      <c r="D77" s="81"/>
      <c r="E77" s="78"/>
      <c r="F77" s="78"/>
    </row>
    <row r="78" spans="4:6" ht="12.75">
      <c r="D78" s="74"/>
      <c r="E78" s="75"/>
      <c r="F78" s="75"/>
    </row>
    <row r="79" spans="4:6" ht="12.75">
      <c r="D79" s="74"/>
      <c r="E79" s="75"/>
      <c r="F79" s="75"/>
    </row>
    <row r="80" spans="4:6" ht="12.75">
      <c r="D80" s="34"/>
      <c r="E80" s="35"/>
      <c r="F80" s="35"/>
    </row>
    <row r="81" spans="4:6" ht="12.75">
      <c r="D81" s="74"/>
      <c r="E81" s="75"/>
      <c r="F81" s="75"/>
    </row>
    <row r="82" spans="4:6" ht="12.75">
      <c r="D82" s="74"/>
      <c r="E82" s="75"/>
      <c r="F82" s="75"/>
    </row>
    <row r="83" spans="4:6" ht="12.75">
      <c r="D83" s="74"/>
      <c r="E83" s="75"/>
      <c r="F83" s="75"/>
    </row>
    <row r="84" spans="4:6" ht="12.75">
      <c r="D84" s="81"/>
      <c r="E84" s="78"/>
      <c r="F84" s="78"/>
    </row>
    <row r="85" spans="4:6" ht="12.75">
      <c r="D85" s="74"/>
      <c r="E85" s="75"/>
      <c r="F85" s="75"/>
    </row>
    <row r="86" spans="4:6" ht="12.75">
      <c r="D86" s="81"/>
      <c r="E86" s="78"/>
      <c r="F86" s="78"/>
    </row>
    <row r="87" spans="4:6" ht="12.75">
      <c r="D87" s="74"/>
      <c r="E87" s="75"/>
      <c r="F87" s="75"/>
    </row>
    <row r="88" spans="4:6" ht="12.75">
      <c r="D88" s="74"/>
      <c r="E88" s="75"/>
      <c r="F88" s="75"/>
    </row>
    <row r="89" spans="4:6" ht="12.75">
      <c r="D89" s="74"/>
      <c r="E89" s="75"/>
      <c r="F89" s="75"/>
    </row>
    <row r="90" spans="4:6" ht="12.75">
      <c r="D90" s="74"/>
      <c r="E90" s="75"/>
      <c r="F90" s="75"/>
    </row>
    <row r="91" spans="1:6" ht="28.5" customHeight="1">
      <c r="A91" s="89"/>
      <c r="B91" s="89"/>
      <c r="C91" s="89"/>
      <c r="D91" s="90"/>
      <c r="E91" s="36"/>
      <c r="F91" s="157"/>
    </row>
    <row r="92" spans="3:6" ht="12.75">
      <c r="C92" s="33"/>
      <c r="D92" s="74"/>
      <c r="E92" s="76"/>
      <c r="F92" s="76"/>
    </row>
    <row r="93" spans="4:6" ht="12.75">
      <c r="D93" s="37"/>
      <c r="E93" s="38"/>
      <c r="F93" s="38"/>
    </row>
    <row r="94" spans="4:6" ht="12.75">
      <c r="D94" s="74"/>
      <c r="E94" s="75"/>
      <c r="F94" s="75"/>
    </row>
    <row r="95" spans="4:6" ht="12.75">
      <c r="D95" s="34"/>
      <c r="E95" s="35"/>
      <c r="F95" s="35"/>
    </row>
    <row r="96" spans="4:6" ht="12.75">
      <c r="D96" s="34"/>
      <c r="E96" s="35"/>
      <c r="F96" s="35"/>
    </row>
    <row r="97" spans="4:6" ht="12.75">
      <c r="D97" s="74"/>
      <c r="E97" s="75"/>
      <c r="F97" s="75"/>
    </row>
    <row r="98" spans="4:6" ht="12.75">
      <c r="D98" s="81"/>
      <c r="E98" s="78"/>
      <c r="F98" s="78"/>
    </row>
    <row r="99" spans="4:6" ht="12.75">
      <c r="D99" s="74"/>
      <c r="E99" s="75"/>
      <c r="F99" s="75"/>
    </row>
    <row r="100" spans="4:6" ht="12.75">
      <c r="D100" s="74"/>
      <c r="E100" s="75"/>
      <c r="F100" s="75"/>
    </row>
    <row r="101" spans="4:6" ht="12.75">
      <c r="D101" s="81"/>
      <c r="E101" s="78"/>
      <c r="F101" s="78"/>
    </row>
    <row r="102" spans="4:6" ht="12.75">
      <c r="D102" s="74"/>
      <c r="E102" s="75"/>
      <c r="F102" s="75"/>
    </row>
    <row r="103" spans="4:6" ht="12.75">
      <c r="D103" s="34"/>
      <c r="E103" s="35"/>
      <c r="F103" s="35"/>
    </row>
    <row r="104" spans="4:6" ht="12.75">
      <c r="D104" s="81"/>
      <c r="E104" s="38"/>
      <c r="F104" s="38"/>
    </row>
    <row r="105" spans="4:6" ht="12.75">
      <c r="D105" s="79"/>
      <c r="E105" s="35"/>
      <c r="F105" s="35"/>
    </row>
    <row r="106" spans="4:6" ht="12.75">
      <c r="D106" s="81"/>
      <c r="E106" s="78"/>
      <c r="F106" s="78"/>
    </row>
    <row r="107" spans="4:6" ht="12.75">
      <c r="D107" s="74"/>
      <c r="E107" s="75"/>
      <c r="F107" s="75"/>
    </row>
    <row r="108" spans="3:6" ht="12.75">
      <c r="C108" s="33"/>
      <c r="D108" s="74"/>
      <c r="E108" s="76"/>
      <c r="F108" s="76"/>
    </row>
    <row r="109" spans="4:6" ht="12.75">
      <c r="D109" s="79"/>
      <c r="E109" s="78"/>
      <c r="F109" s="78"/>
    </row>
    <row r="110" spans="4:6" ht="12.75">
      <c r="D110" s="79"/>
      <c r="E110" s="35"/>
      <c r="F110" s="35"/>
    </row>
    <row r="111" spans="3:6" ht="12.75">
      <c r="C111" s="33"/>
      <c r="D111" s="79"/>
      <c r="E111" s="39"/>
      <c r="F111" s="39"/>
    </row>
    <row r="112" spans="3:6" ht="12.75">
      <c r="C112" s="33"/>
      <c r="D112" s="81"/>
      <c r="E112" s="82"/>
      <c r="F112" s="82"/>
    </row>
    <row r="113" spans="4:6" ht="12.75">
      <c r="D113" s="74"/>
      <c r="E113" s="75"/>
      <c r="F113" s="75"/>
    </row>
    <row r="114" spans="4:6" ht="12.75">
      <c r="D114" s="37"/>
      <c r="E114" s="40"/>
      <c r="F114" s="40"/>
    </row>
    <row r="115" spans="4:6" ht="11.25" customHeight="1">
      <c r="D115" s="34"/>
      <c r="E115" s="35"/>
      <c r="F115" s="35"/>
    </row>
    <row r="116" spans="2:6" ht="24" customHeight="1">
      <c r="B116" s="33"/>
      <c r="D116" s="34"/>
      <c r="E116" s="41"/>
      <c r="F116" s="41"/>
    </row>
    <row r="117" spans="3:6" ht="15" customHeight="1">
      <c r="C117" s="33"/>
      <c r="D117" s="34"/>
      <c r="E117" s="41"/>
      <c r="F117" s="41"/>
    </row>
    <row r="118" spans="4:6" ht="11.25" customHeight="1">
      <c r="D118" s="37"/>
      <c r="E118" s="38"/>
      <c r="F118" s="38"/>
    </row>
    <row r="119" spans="4:6" ht="12.75">
      <c r="D119" s="34"/>
      <c r="E119" s="35"/>
      <c r="F119" s="35"/>
    </row>
    <row r="120" spans="2:6" ht="13.5" customHeight="1">
      <c r="B120" s="33"/>
      <c r="D120" s="34"/>
      <c r="E120" s="42"/>
      <c r="F120" s="42"/>
    </row>
    <row r="121" spans="3:6" ht="12.75" customHeight="1">
      <c r="C121" s="33"/>
      <c r="D121" s="34"/>
      <c r="E121" s="76"/>
      <c r="F121" s="76"/>
    </row>
    <row r="122" spans="3:6" ht="12.75" customHeight="1">
      <c r="C122" s="33"/>
      <c r="D122" s="81"/>
      <c r="E122" s="82"/>
      <c r="F122" s="82"/>
    </row>
    <row r="123" spans="4:6" ht="12.75">
      <c r="D123" s="74"/>
      <c r="E123" s="75"/>
      <c r="F123" s="75"/>
    </row>
    <row r="124" spans="3:6" ht="12.75">
      <c r="C124" s="33"/>
      <c r="D124" s="74"/>
      <c r="E124" s="39"/>
      <c r="F124" s="39"/>
    </row>
    <row r="125" spans="4:6" ht="12.75">
      <c r="D125" s="37"/>
      <c r="E125" s="38"/>
      <c r="F125" s="38"/>
    </row>
    <row r="126" spans="4:6" ht="12.75">
      <c r="D126" s="34"/>
      <c r="E126" s="35"/>
      <c r="F126" s="35"/>
    </row>
    <row r="127" spans="4:6" ht="12.75">
      <c r="D127" s="74"/>
      <c r="E127" s="75"/>
      <c r="F127" s="75"/>
    </row>
    <row r="128" spans="1:6" ht="19.5" customHeight="1">
      <c r="A128" s="85"/>
      <c r="B128" s="12"/>
      <c r="C128" s="12"/>
      <c r="D128" s="12"/>
      <c r="E128" s="85"/>
      <c r="F128" s="85"/>
    </row>
    <row r="129" spans="1:6" ht="15" customHeight="1">
      <c r="A129" s="33"/>
      <c r="D129" s="87"/>
      <c r="E129" s="85"/>
      <c r="F129" s="85"/>
    </row>
    <row r="130" spans="1:6" ht="12.75">
      <c r="A130" s="33"/>
      <c r="B130" s="33"/>
      <c r="D130" s="87"/>
      <c r="E130" s="76"/>
      <c r="F130" s="76"/>
    </row>
    <row r="131" spans="3:6" ht="12.75">
      <c r="C131" s="33"/>
      <c r="D131" s="74"/>
      <c r="E131" s="85"/>
      <c r="F131" s="85"/>
    </row>
    <row r="132" spans="4:6" ht="12.75">
      <c r="D132" s="77"/>
      <c r="E132" s="78"/>
      <c r="F132" s="78"/>
    </row>
    <row r="133" spans="2:6" ht="12.75">
      <c r="B133" s="33"/>
      <c r="D133" s="74"/>
      <c r="E133" s="76"/>
      <c r="F133" s="76"/>
    </row>
    <row r="134" spans="3:6" ht="12.75">
      <c r="C134" s="33"/>
      <c r="D134" s="74"/>
      <c r="E134" s="76"/>
      <c r="F134" s="76"/>
    </row>
    <row r="135" spans="4:6" ht="12.75">
      <c r="D135" s="81"/>
      <c r="E135" s="82"/>
      <c r="F135" s="82"/>
    </row>
    <row r="136" spans="3:6" ht="22.5" customHeight="1">
      <c r="C136" s="33"/>
      <c r="D136" s="74"/>
      <c r="E136" s="83"/>
      <c r="F136" s="83"/>
    </row>
    <row r="137" spans="4:6" ht="12.75">
      <c r="D137" s="74"/>
      <c r="E137" s="82"/>
      <c r="F137" s="82"/>
    </row>
    <row r="138" spans="2:6" ht="12.75">
      <c r="B138" s="33"/>
      <c r="D138" s="79"/>
      <c r="E138" s="85"/>
      <c r="F138" s="85"/>
    </row>
    <row r="139" spans="3:6" ht="12.75">
      <c r="C139" s="33"/>
      <c r="D139" s="79"/>
      <c r="E139" s="86"/>
      <c r="F139" s="86"/>
    </row>
    <row r="140" spans="4:6" ht="12.75">
      <c r="D140" s="81"/>
      <c r="E140" s="78"/>
      <c r="F140" s="78"/>
    </row>
    <row r="141" spans="1:6" ht="13.5" customHeight="1">
      <c r="A141" s="33"/>
      <c r="D141" s="87"/>
      <c r="E141" s="85"/>
      <c r="F141" s="85"/>
    </row>
    <row r="142" spans="2:6" ht="13.5" customHeight="1">
      <c r="B142" s="33"/>
      <c r="D142" s="74"/>
      <c r="E142" s="85"/>
      <c r="F142" s="85"/>
    </row>
    <row r="143" spans="3:6" ht="13.5" customHeight="1">
      <c r="C143" s="33"/>
      <c r="D143" s="74"/>
      <c r="E143" s="76"/>
      <c r="F143" s="76"/>
    </row>
    <row r="144" spans="3:6" ht="12.75">
      <c r="C144" s="33"/>
      <c r="D144" s="81"/>
      <c r="E144" s="78"/>
      <c r="F144" s="78"/>
    </row>
    <row r="145" spans="3:6" ht="12.75">
      <c r="C145" s="33"/>
      <c r="D145" s="74"/>
      <c r="E145" s="76"/>
      <c r="F145" s="76"/>
    </row>
    <row r="146" spans="4:6" ht="12.75">
      <c r="D146" s="37"/>
      <c r="E146" s="38"/>
      <c r="F146" s="38"/>
    </row>
    <row r="147" spans="3:6" ht="12.75">
      <c r="C147" s="33"/>
      <c r="D147" s="79"/>
      <c r="E147" s="39"/>
      <c r="F147" s="39"/>
    </row>
    <row r="148" spans="3:6" ht="12.75">
      <c r="C148" s="33"/>
      <c r="D148" s="81"/>
      <c r="E148" s="82"/>
      <c r="F148" s="82"/>
    </row>
    <row r="149" spans="4:6" ht="12.75">
      <c r="D149" s="37"/>
      <c r="E149" s="43"/>
      <c r="F149" s="43"/>
    </row>
    <row r="150" spans="2:6" ht="12.75">
      <c r="B150" s="33"/>
      <c r="D150" s="34"/>
      <c r="E150" s="42"/>
      <c r="F150" s="42"/>
    </row>
    <row r="151" spans="3:6" ht="12.75">
      <c r="C151" s="33"/>
      <c r="D151" s="34"/>
      <c r="E151" s="76"/>
      <c r="F151" s="76"/>
    </row>
    <row r="152" spans="3:6" ht="12.75">
      <c r="C152" s="33"/>
      <c r="D152" s="81"/>
      <c r="E152" s="82"/>
      <c r="F152" s="82"/>
    </row>
    <row r="153" spans="3:6" ht="12.75">
      <c r="C153" s="33"/>
      <c r="D153" s="81"/>
      <c r="E153" s="82"/>
      <c r="F153" s="82"/>
    </row>
    <row r="154" spans="4:6" ht="12.75">
      <c r="D154" s="74"/>
      <c r="E154" s="75"/>
      <c r="F154" s="75"/>
    </row>
    <row r="155" spans="1:6" ht="18" customHeight="1">
      <c r="A155" s="186"/>
      <c r="B155" s="187"/>
      <c r="C155" s="187"/>
      <c r="D155" s="187"/>
      <c r="E155" s="187"/>
      <c r="F155" s="14"/>
    </row>
    <row r="156" spans="1:6" ht="28.5" customHeight="1">
      <c r="A156" s="89"/>
      <c r="B156" s="89"/>
      <c r="C156" s="89"/>
      <c r="D156" s="90"/>
      <c r="E156" s="36"/>
      <c r="F156" s="157"/>
    </row>
    <row r="158" spans="1:6" ht="12.75">
      <c r="A158" s="33"/>
      <c r="B158" s="33"/>
      <c r="C158" s="33"/>
      <c r="D158" s="45"/>
      <c r="E158" s="11"/>
      <c r="F158" s="11"/>
    </row>
    <row r="159" spans="1:6" ht="12.75">
      <c r="A159" s="33"/>
      <c r="B159" s="33"/>
      <c r="C159" s="33"/>
      <c r="D159" s="45"/>
      <c r="E159" s="11"/>
      <c r="F159" s="11"/>
    </row>
    <row r="160" spans="1:6" ht="17.25" customHeight="1">
      <c r="A160" s="33"/>
      <c r="B160" s="33"/>
      <c r="C160" s="33"/>
      <c r="D160" s="45"/>
      <c r="E160" s="11"/>
      <c r="F160" s="11"/>
    </row>
    <row r="161" spans="1:6" ht="13.5" customHeight="1">
      <c r="A161" s="33"/>
      <c r="B161" s="33"/>
      <c r="C161" s="33"/>
      <c r="D161" s="45"/>
      <c r="E161" s="11"/>
      <c r="F161" s="11"/>
    </row>
    <row r="162" spans="1:6" ht="12.75">
      <c r="A162" s="33"/>
      <c r="B162" s="33"/>
      <c r="C162" s="33"/>
      <c r="D162" s="45"/>
      <c r="E162" s="11"/>
      <c r="F162" s="11"/>
    </row>
    <row r="163" spans="1:3" ht="12.75">
      <c r="A163" s="33"/>
      <c r="B163" s="33"/>
      <c r="C163" s="33"/>
    </row>
    <row r="164" spans="1:6" ht="12.75">
      <c r="A164" s="33"/>
      <c r="B164" s="33"/>
      <c r="C164" s="33"/>
      <c r="D164" s="45"/>
      <c r="E164" s="11"/>
      <c r="F164" s="11"/>
    </row>
    <row r="165" spans="1:6" ht="12.75">
      <c r="A165" s="33"/>
      <c r="B165" s="33"/>
      <c r="C165" s="33"/>
      <c r="D165" s="45"/>
      <c r="E165" s="46"/>
      <c r="F165" s="46"/>
    </row>
    <row r="166" spans="1:6" ht="12.75">
      <c r="A166" s="33"/>
      <c r="B166" s="33"/>
      <c r="C166" s="33"/>
      <c r="D166" s="45"/>
      <c r="E166" s="11"/>
      <c r="F166" s="11"/>
    </row>
    <row r="167" spans="1:6" ht="22.5" customHeight="1">
      <c r="A167" s="33"/>
      <c r="B167" s="33"/>
      <c r="C167" s="33"/>
      <c r="D167" s="45"/>
      <c r="E167" s="83"/>
      <c r="F167" s="83"/>
    </row>
    <row r="168" spans="4:6" ht="22.5" customHeight="1">
      <c r="D168" s="81"/>
      <c r="E168" s="84"/>
      <c r="F168" s="84"/>
    </row>
  </sheetData>
  <sheetProtection/>
  <mergeCells count="8">
    <mergeCell ref="B43:I43"/>
    <mergeCell ref="A155:E155"/>
    <mergeCell ref="A1:I1"/>
    <mergeCell ref="B3:I3"/>
    <mergeCell ref="B15:I15"/>
    <mergeCell ref="B17:I17"/>
    <mergeCell ref="B29:I29"/>
    <mergeCell ref="B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79" max="9" man="1"/>
    <brk id="14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2"/>
  <sheetViews>
    <sheetView zoomScale="90" zoomScaleNormal="90" zoomScalePageLayoutView="0" workbookViewId="0" topLeftCell="A1">
      <selection activeCell="A2" sqref="A2:K111"/>
    </sheetView>
  </sheetViews>
  <sheetFormatPr defaultColWidth="11.421875" defaultRowHeight="12.75"/>
  <cols>
    <col min="1" max="1" width="11.421875" style="48" bestFit="1" customWidth="1"/>
    <col min="2" max="2" width="34.421875" style="49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8" width="13.7109375" style="2" customWidth="1"/>
    <col min="9" max="9" width="10.8515625" style="2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4" width="14.140625" style="10" customWidth="1"/>
    <col min="15" max="15" width="15.140625" style="10" customWidth="1"/>
    <col min="16" max="16" width="11.421875" style="10" customWidth="1"/>
    <col min="17" max="17" width="13.140625" style="2" customWidth="1"/>
    <col min="18" max="20" width="11.421875" style="10" customWidth="1"/>
    <col min="21" max="21" width="13.8515625" style="10" customWidth="1"/>
    <col min="22" max="25" width="11.421875" style="10" customWidth="1"/>
    <col min="26" max="26" width="13.7109375" style="2" customWidth="1"/>
    <col min="27" max="27" width="15.7109375" style="10" customWidth="1"/>
    <col min="28" max="16384" width="11.421875" style="10" customWidth="1"/>
  </cols>
  <sheetData>
    <row r="1" spans="1:26" ht="24" customHeight="1">
      <c r="A1" s="192" t="s">
        <v>327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Q1" s="10"/>
      <c r="Z1" s="10"/>
    </row>
    <row r="2" spans="1:29" s="11" customFormat="1" ht="90.75" customHeight="1">
      <c r="A2" s="52" t="s">
        <v>8</v>
      </c>
      <c r="B2" s="52" t="s">
        <v>9</v>
      </c>
      <c r="C2" s="63" t="s">
        <v>322</v>
      </c>
      <c r="D2" s="64" t="s">
        <v>39</v>
      </c>
      <c r="E2" s="64" t="s">
        <v>36</v>
      </c>
      <c r="F2" s="64" t="s">
        <v>4</v>
      </c>
      <c r="G2" s="64" t="s">
        <v>37</v>
      </c>
      <c r="H2" s="64" t="s">
        <v>312</v>
      </c>
      <c r="I2" s="64" t="s">
        <v>38</v>
      </c>
      <c r="J2" s="64" t="s">
        <v>5</v>
      </c>
      <c r="K2" s="64" t="s">
        <v>6</v>
      </c>
      <c r="L2" s="65" t="s">
        <v>33</v>
      </c>
      <c r="M2" s="66" t="s">
        <v>35</v>
      </c>
      <c r="N2" s="66" t="s">
        <v>36</v>
      </c>
      <c r="O2" s="66" t="s">
        <v>4</v>
      </c>
      <c r="P2" s="66" t="s">
        <v>37</v>
      </c>
      <c r="Q2" s="66" t="s">
        <v>312</v>
      </c>
      <c r="R2" s="66" t="s">
        <v>38</v>
      </c>
      <c r="S2" s="66" t="s">
        <v>5</v>
      </c>
      <c r="T2" s="66" t="s">
        <v>6</v>
      </c>
      <c r="U2" s="67" t="s">
        <v>323</v>
      </c>
      <c r="V2" s="68" t="s">
        <v>35</v>
      </c>
      <c r="W2" s="68" t="s">
        <v>36</v>
      </c>
      <c r="X2" s="68" t="s">
        <v>4</v>
      </c>
      <c r="Y2" s="68" t="s">
        <v>37</v>
      </c>
      <c r="Z2" s="68" t="s">
        <v>312</v>
      </c>
      <c r="AA2" s="68" t="s">
        <v>38</v>
      </c>
      <c r="AB2" s="68" t="s">
        <v>5</v>
      </c>
      <c r="AC2" s="68" t="s">
        <v>6</v>
      </c>
    </row>
    <row r="3" spans="1:39" ht="12.75">
      <c r="A3" s="53"/>
      <c r="B3" s="54"/>
      <c r="C3" s="170"/>
      <c r="D3" s="170"/>
      <c r="E3" s="170"/>
      <c r="F3" s="170"/>
      <c r="G3" s="170"/>
      <c r="H3" s="171"/>
      <c r="I3" s="170"/>
      <c r="J3" s="170"/>
      <c r="K3" s="170"/>
      <c r="L3" s="170"/>
      <c r="M3" s="170"/>
      <c r="N3" s="170"/>
      <c r="O3" s="170"/>
      <c r="P3" s="170"/>
      <c r="Q3" s="171"/>
      <c r="R3" s="170"/>
      <c r="S3" s="170"/>
      <c r="T3" s="170"/>
      <c r="U3" s="170"/>
      <c r="V3" s="170"/>
      <c r="W3" s="170"/>
      <c r="X3" s="170"/>
      <c r="Y3" s="170"/>
      <c r="Z3" s="171"/>
      <c r="AA3" s="170"/>
      <c r="AB3" s="170"/>
      <c r="AC3" s="170"/>
      <c r="AD3" s="172"/>
      <c r="AE3" s="172"/>
      <c r="AF3" s="172"/>
      <c r="AG3" s="172"/>
      <c r="AH3" s="172"/>
      <c r="AI3" s="172"/>
      <c r="AJ3" s="172"/>
      <c r="AK3" s="172"/>
      <c r="AL3" s="172"/>
      <c r="AM3" s="172"/>
    </row>
    <row r="4" spans="1:39" s="11" customFormat="1" ht="25.5">
      <c r="A4" s="53"/>
      <c r="B4" s="55" t="s">
        <v>332</v>
      </c>
      <c r="C4" s="173"/>
      <c r="D4" s="173"/>
      <c r="E4" s="173"/>
      <c r="F4" s="173"/>
      <c r="G4" s="173"/>
      <c r="H4" s="174"/>
      <c r="I4" s="173"/>
      <c r="J4" s="173"/>
      <c r="K4" s="173"/>
      <c r="L4" s="173"/>
      <c r="M4" s="173"/>
      <c r="N4" s="173"/>
      <c r="O4" s="173"/>
      <c r="P4" s="173"/>
      <c r="Q4" s="174"/>
      <c r="R4" s="173"/>
      <c r="S4" s="173"/>
      <c r="T4" s="173"/>
      <c r="U4" s="173"/>
      <c r="V4" s="173"/>
      <c r="W4" s="173"/>
      <c r="X4" s="173"/>
      <c r="Y4" s="173"/>
      <c r="Z4" s="174"/>
      <c r="AA4" s="173"/>
      <c r="AB4" s="173"/>
      <c r="AC4" s="173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39" ht="12.75">
      <c r="A5" s="53"/>
      <c r="B5" s="54"/>
      <c r="C5" s="170"/>
      <c r="D5" s="170"/>
      <c r="E5" s="170"/>
      <c r="F5" s="170"/>
      <c r="G5" s="170"/>
      <c r="H5" s="171"/>
      <c r="I5" s="170"/>
      <c r="J5" s="170"/>
      <c r="K5" s="170"/>
      <c r="L5" s="170"/>
      <c r="M5" s="170"/>
      <c r="N5" s="170"/>
      <c r="O5" s="170"/>
      <c r="P5" s="170"/>
      <c r="Q5" s="171"/>
      <c r="R5" s="170"/>
      <c r="S5" s="170"/>
      <c r="T5" s="170"/>
      <c r="U5" s="170"/>
      <c r="V5" s="170"/>
      <c r="W5" s="170"/>
      <c r="X5" s="170"/>
      <c r="Y5" s="170"/>
      <c r="Z5" s="171"/>
      <c r="AA5" s="170"/>
      <c r="AB5" s="170"/>
      <c r="AC5" s="170"/>
      <c r="AD5" s="172"/>
      <c r="AE5" s="172"/>
      <c r="AF5" s="172"/>
      <c r="AG5" s="172"/>
      <c r="AH5" s="172"/>
      <c r="AI5" s="172"/>
      <c r="AJ5" s="172"/>
      <c r="AK5" s="172"/>
      <c r="AL5" s="172"/>
      <c r="AM5" s="172"/>
    </row>
    <row r="6" spans="1:39" s="11" customFormat="1" ht="25.5">
      <c r="A6" s="56" t="s">
        <v>25</v>
      </c>
      <c r="B6" s="57" t="s">
        <v>27</v>
      </c>
      <c r="C6" s="173"/>
      <c r="D6" s="173"/>
      <c r="E6" s="173"/>
      <c r="F6" s="173"/>
      <c r="G6" s="173"/>
      <c r="H6" s="174"/>
      <c r="I6" s="173"/>
      <c r="J6" s="173"/>
      <c r="K6" s="173"/>
      <c r="L6" s="173"/>
      <c r="M6" s="173"/>
      <c r="N6" s="173"/>
      <c r="O6" s="173"/>
      <c r="P6" s="173"/>
      <c r="Q6" s="174"/>
      <c r="R6" s="173"/>
      <c r="S6" s="173"/>
      <c r="T6" s="173"/>
      <c r="U6" s="173"/>
      <c r="V6" s="173"/>
      <c r="W6" s="173"/>
      <c r="X6" s="173"/>
      <c r="Y6" s="173"/>
      <c r="Z6" s="174"/>
      <c r="AA6" s="173"/>
      <c r="AB6" s="173"/>
      <c r="AC6" s="173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39" s="11" customFormat="1" ht="17.25" customHeight="1">
      <c r="A7" s="62" t="s">
        <v>24</v>
      </c>
      <c r="B7" s="58" t="s">
        <v>28</v>
      </c>
      <c r="C7" s="176">
        <f>C8+C49</f>
        <v>4490932</v>
      </c>
      <c r="D7" s="176">
        <f aca="true" t="shared" si="0" ref="D7:K7">D8+D49</f>
        <v>570000</v>
      </c>
      <c r="E7" s="176">
        <f t="shared" si="0"/>
        <v>500</v>
      </c>
      <c r="F7" s="176">
        <f t="shared" si="0"/>
        <v>85800</v>
      </c>
      <c r="G7" s="176">
        <f t="shared" si="0"/>
        <v>3000</v>
      </c>
      <c r="H7" s="174">
        <f t="shared" si="0"/>
        <v>3831632</v>
      </c>
      <c r="I7" s="176">
        <f t="shared" si="0"/>
        <v>0</v>
      </c>
      <c r="J7" s="176">
        <f t="shared" si="0"/>
        <v>0</v>
      </c>
      <c r="K7" s="176">
        <f t="shared" si="0"/>
        <v>0</v>
      </c>
      <c r="L7" s="176">
        <f aca="true" t="shared" si="1" ref="L7:Z7">L8+L49</f>
        <v>4490932</v>
      </c>
      <c r="M7" s="176">
        <f t="shared" si="1"/>
        <v>570000</v>
      </c>
      <c r="N7" s="176">
        <f t="shared" si="1"/>
        <v>500</v>
      </c>
      <c r="O7" s="176">
        <f t="shared" si="1"/>
        <v>85800</v>
      </c>
      <c r="P7" s="176">
        <f t="shared" si="1"/>
        <v>3000</v>
      </c>
      <c r="Q7" s="174">
        <f t="shared" si="1"/>
        <v>3831632</v>
      </c>
      <c r="R7" s="176">
        <f t="shared" si="1"/>
        <v>0</v>
      </c>
      <c r="S7" s="176">
        <f t="shared" si="1"/>
        <v>0</v>
      </c>
      <c r="T7" s="176">
        <f t="shared" si="1"/>
        <v>0</v>
      </c>
      <c r="U7" s="176">
        <f t="shared" si="1"/>
        <v>4490932</v>
      </c>
      <c r="V7" s="176">
        <f t="shared" si="1"/>
        <v>570000</v>
      </c>
      <c r="W7" s="176">
        <f t="shared" si="1"/>
        <v>500</v>
      </c>
      <c r="X7" s="176">
        <f t="shared" si="1"/>
        <v>85800</v>
      </c>
      <c r="Y7" s="176">
        <f t="shared" si="1"/>
        <v>3000</v>
      </c>
      <c r="Z7" s="174">
        <f t="shared" si="1"/>
        <v>3831632</v>
      </c>
      <c r="AA7" s="176"/>
      <c r="AB7" s="176"/>
      <c r="AC7" s="176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39" s="11" customFormat="1" ht="12.75">
      <c r="A8" s="53">
        <v>3</v>
      </c>
      <c r="B8" s="59" t="s">
        <v>10</v>
      </c>
      <c r="C8" s="173">
        <f>C9+C17+C45</f>
        <v>4485932</v>
      </c>
      <c r="D8" s="173">
        <f aca="true" t="shared" si="2" ref="D8:K8">D9+D17+D45</f>
        <v>570000</v>
      </c>
      <c r="E8" s="173">
        <f t="shared" si="2"/>
        <v>500</v>
      </c>
      <c r="F8" s="173">
        <v>80800</v>
      </c>
      <c r="G8" s="173">
        <f t="shared" si="2"/>
        <v>3000</v>
      </c>
      <c r="H8" s="174">
        <f t="shared" si="2"/>
        <v>3831632</v>
      </c>
      <c r="I8" s="173">
        <f t="shared" si="2"/>
        <v>0</v>
      </c>
      <c r="J8" s="173">
        <f t="shared" si="2"/>
        <v>0</v>
      </c>
      <c r="K8" s="173">
        <f t="shared" si="2"/>
        <v>0</v>
      </c>
      <c r="L8" s="173">
        <f>L9+L17+L45</f>
        <v>4485932</v>
      </c>
      <c r="M8" s="173">
        <f>M9+M17+M45</f>
        <v>570000</v>
      </c>
      <c r="N8" s="173">
        <f>N9+N17+N45</f>
        <v>500</v>
      </c>
      <c r="O8" s="173">
        <v>80800</v>
      </c>
      <c r="P8" s="173">
        <f>P9+P17+P45</f>
        <v>3000</v>
      </c>
      <c r="Q8" s="174">
        <f>Q9+Q17+Q45</f>
        <v>3831632</v>
      </c>
      <c r="R8" s="173">
        <f>SUM(R9+R17+R45)</f>
        <v>0</v>
      </c>
      <c r="S8" s="173">
        <f>SUM(S9+S17+S45)</f>
        <v>0</v>
      </c>
      <c r="T8" s="173">
        <f>SUM(T9+T17+T45)</f>
        <v>0</v>
      </c>
      <c r="U8" s="173">
        <f>U9+U17+U45</f>
        <v>4485932</v>
      </c>
      <c r="V8" s="173">
        <f>V9+V17+V45</f>
        <v>570000</v>
      </c>
      <c r="W8" s="173">
        <f>W9+W17+W45</f>
        <v>500</v>
      </c>
      <c r="X8" s="173">
        <v>80800</v>
      </c>
      <c r="Y8" s="173">
        <f>Y9+Y17+Y45</f>
        <v>3000</v>
      </c>
      <c r="Z8" s="174">
        <f>Z9+Z17+Z45</f>
        <v>3831632</v>
      </c>
      <c r="AA8" s="173"/>
      <c r="AB8" s="173"/>
      <c r="AC8" s="173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39" s="167" customFormat="1" ht="12.75">
      <c r="A9" s="165">
        <v>31</v>
      </c>
      <c r="B9" s="166" t="s">
        <v>11</v>
      </c>
      <c r="C9" s="174">
        <f>SUM(C10:C16)</f>
        <v>3820400</v>
      </c>
      <c r="D9" s="174"/>
      <c r="E9" s="174"/>
      <c r="F9" s="174"/>
      <c r="G9" s="174"/>
      <c r="H9" s="174">
        <f>SUM(H10:H16)</f>
        <v>3820400</v>
      </c>
      <c r="I9" s="174"/>
      <c r="J9" s="174"/>
      <c r="K9" s="174"/>
      <c r="L9" s="174">
        <f>SUM(L10:L16)</f>
        <v>3820400</v>
      </c>
      <c r="M9" s="174"/>
      <c r="N9" s="174"/>
      <c r="O9" s="174"/>
      <c r="P9" s="174"/>
      <c r="Q9" s="174">
        <f>SUM(Q10:Q16)</f>
        <v>3820400</v>
      </c>
      <c r="R9" s="174"/>
      <c r="S9" s="174"/>
      <c r="T9" s="174"/>
      <c r="U9" s="174">
        <f>SUM(U10:U16)</f>
        <v>3820400</v>
      </c>
      <c r="V9" s="174"/>
      <c r="W9" s="174"/>
      <c r="X9" s="174"/>
      <c r="Y9" s="174"/>
      <c r="Z9" s="174">
        <f>SUM(Z10:Z16)</f>
        <v>3820400</v>
      </c>
      <c r="AA9" s="174"/>
      <c r="AB9" s="174"/>
      <c r="AC9" s="174"/>
      <c r="AD9" s="177"/>
      <c r="AE9" s="177"/>
      <c r="AF9" s="177"/>
      <c r="AG9" s="177"/>
      <c r="AH9" s="177"/>
      <c r="AI9" s="177"/>
      <c r="AJ9" s="177"/>
      <c r="AK9" s="177"/>
      <c r="AL9" s="177"/>
      <c r="AM9" s="177"/>
    </row>
    <row r="10" spans="1:39" ht="12.75">
      <c r="A10" s="60">
        <v>3111</v>
      </c>
      <c r="B10" s="54" t="s">
        <v>313</v>
      </c>
      <c r="C10" s="170">
        <v>3200000</v>
      </c>
      <c r="D10" s="170"/>
      <c r="E10" s="170"/>
      <c r="F10" s="170"/>
      <c r="G10" s="170"/>
      <c r="H10" s="171">
        <v>3200000</v>
      </c>
      <c r="I10" s="170"/>
      <c r="J10" s="170"/>
      <c r="K10" s="170"/>
      <c r="L10" s="170">
        <v>3200000</v>
      </c>
      <c r="M10" s="170"/>
      <c r="N10" s="170"/>
      <c r="O10" s="170"/>
      <c r="P10" s="170"/>
      <c r="Q10" s="171">
        <v>3200000</v>
      </c>
      <c r="R10" s="170"/>
      <c r="S10" s="170"/>
      <c r="T10" s="170"/>
      <c r="U10" s="170">
        <v>3200000</v>
      </c>
      <c r="V10" s="170"/>
      <c r="W10" s="170"/>
      <c r="X10" s="170"/>
      <c r="Y10" s="170"/>
      <c r="Z10" s="171">
        <v>3200000</v>
      </c>
      <c r="AA10" s="170"/>
      <c r="AB10" s="170"/>
      <c r="AC10" s="170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</row>
    <row r="11" spans="1:39" ht="12.75">
      <c r="A11" s="60">
        <v>3113</v>
      </c>
      <c r="B11" s="54" t="s">
        <v>54</v>
      </c>
      <c r="C11" s="170"/>
      <c r="D11" s="170"/>
      <c r="E11" s="170"/>
      <c r="F11" s="170"/>
      <c r="G11" s="170"/>
      <c r="H11" s="171"/>
      <c r="I11" s="170"/>
      <c r="J11" s="170"/>
      <c r="K11" s="170"/>
      <c r="L11" s="170"/>
      <c r="M11" s="170"/>
      <c r="N11" s="170"/>
      <c r="O11" s="170"/>
      <c r="P11" s="170"/>
      <c r="Q11" s="171"/>
      <c r="R11" s="170"/>
      <c r="S11" s="170"/>
      <c r="T11" s="170"/>
      <c r="U11" s="170"/>
      <c r="V11" s="170"/>
      <c r="W11" s="170"/>
      <c r="X11" s="170"/>
      <c r="Y11" s="170"/>
      <c r="Z11" s="171"/>
      <c r="AA11" s="170"/>
      <c r="AB11" s="170"/>
      <c r="AC11" s="170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</row>
    <row r="12" spans="1:39" ht="12.75">
      <c r="A12" s="60">
        <v>3114</v>
      </c>
      <c r="B12" s="54" t="s">
        <v>56</v>
      </c>
      <c r="C12" s="170"/>
      <c r="D12" s="170"/>
      <c r="E12" s="170"/>
      <c r="F12" s="170"/>
      <c r="G12" s="170"/>
      <c r="H12" s="171"/>
      <c r="I12" s="170"/>
      <c r="J12" s="170"/>
      <c r="K12" s="170"/>
      <c r="L12" s="170"/>
      <c r="M12" s="170"/>
      <c r="N12" s="170"/>
      <c r="O12" s="170"/>
      <c r="P12" s="170"/>
      <c r="Q12" s="171"/>
      <c r="R12" s="170"/>
      <c r="S12" s="170"/>
      <c r="T12" s="170"/>
      <c r="U12" s="170"/>
      <c r="V12" s="170"/>
      <c r="W12" s="170"/>
      <c r="X12" s="170"/>
      <c r="Y12" s="170"/>
      <c r="Z12" s="171"/>
      <c r="AA12" s="170"/>
      <c r="AB12" s="170"/>
      <c r="AC12" s="170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</row>
    <row r="13" spans="1:39" ht="12.75">
      <c r="A13" s="60">
        <v>3121</v>
      </c>
      <c r="B13" s="54" t="s">
        <v>13</v>
      </c>
      <c r="C13" s="170">
        <f>SUM(D13:K13)</f>
        <v>70000</v>
      </c>
      <c r="D13" s="170"/>
      <c r="E13" s="170"/>
      <c r="F13" s="170"/>
      <c r="G13" s="170"/>
      <c r="H13" s="171">
        <v>70000</v>
      </c>
      <c r="I13" s="170"/>
      <c r="J13" s="170"/>
      <c r="K13" s="170"/>
      <c r="L13" s="170">
        <f>SUM(M13:T13)</f>
        <v>70000</v>
      </c>
      <c r="M13" s="170"/>
      <c r="N13" s="170"/>
      <c r="O13" s="170"/>
      <c r="P13" s="170"/>
      <c r="Q13" s="171">
        <v>70000</v>
      </c>
      <c r="R13" s="170"/>
      <c r="S13" s="170"/>
      <c r="T13" s="170"/>
      <c r="U13" s="170">
        <f>SUM(V13:AC13)</f>
        <v>70000</v>
      </c>
      <c r="V13" s="170"/>
      <c r="W13" s="170"/>
      <c r="X13" s="170"/>
      <c r="Y13" s="170"/>
      <c r="Z13" s="171">
        <v>70000</v>
      </c>
      <c r="AA13" s="170"/>
      <c r="AB13" s="170"/>
      <c r="AC13" s="170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</row>
    <row r="14" spans="1:39" ht="12.75">
      <c r="A14" s="60">
        <v>3131</v>
      </c>
      <c r="B14" s="54" t="s">
        <v>314</v>
      </c>
      <c r="C14" s="170"/>
      <c r="D14" s="170"/>
      <c r="E14" s="170"/>
      <c r="F14" s="170"/>
      <c r="G14" s="170"/>
      <c r="H14" s="171"/>
      <c r="I14" s="170"/>
      <c r="J14" s="170"/>
      <c r="K14" s="170"/>
      <c r="L14" s="170"/>
      <c r="M14" s="170"/>
      <c r="N14" s="170"/>
      <c r="O14" s="170"/>
      <c r="P14" s="170"/>
      <c r="Q14" s="171"/>
      <c r="R14" s="170"/>
      <c r="S14" s="170"/>
      <c r="T14" s="170"/>
      <c r="U14" s="170"/>
      <c r="V14" s="170"/>
      <c r="W14" s="170"/>
      <c r="X14" s="170"/>
      <c r="Y14" s="170"/>
      <c r="Z14" s="171"/>
      <c r="AA14" s="170"/>
      <c r="AB14" s="170"/>
      <c r="AC14" s="170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</row>
    <row r="15" spans="1:39" ht="25.5">
      <c r="A15" s="60">
        <v>3132</v>
      </c>
      <c r="B15" s="54" t="s">
        <v>59</v>
      </c>
      <c r="C15" s="170">
        <f>SUM(D15:K15)</f>
        <v>496000</v>
      </c>
      <c r="D15" s="170"/>
      <c r="E15" s="170"/>
      <c r="F15" s="170"/>
      <c r="G15" s="170"/>
      <c r="H15" s="171">
        <v>496000</v>
      </c>
      <c r="I15" s="170"/>
      <c r="J15" s="170"/>
      <c r="K15" s="170"/>
      <c r="L15" s="170">
        <f>SUM(M15:T15)</f>
        <v>496000</v>
      </c>
      <c r="M15" s="170"/>
      <c r="N15" s="170"/>
      <c r="O15" s="170"/>
      <c r="P15" s="170"/>
      <c r="Q15" s="171">
        <v>496000</v>
      </c>
      <c r="R15" s="170"/>
      <c r="S15" s="170"/>
      <c r="T15" s="170"/>
      <c r="U15" s="170">
        <f>SUM(V15:AC15)</f>
        <v>496000</v>
      </c>
      <c r="V15" s="170"/>
      <c r="W15" s="170"/>
      <c r="X15" s="170"/>
      <c r="Y15" s="170"/>
      <c r="Z15" s="171">
        <v>496000</v>
      </c>
      <c r="AA15" s="170"/>
      <c r="AB15" s="170"/>
      <c r="AC15" s="170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</row>
    <row r="16" spans="1:39" ht="24">
      <c r="A16" s="164">
        <v>3133</v>
      </c>
      <c r="B16" s="162" t="s">
        <v>61</v>
      </c>
      <c r="C16" s="170">
        <f>SUM(D16:K16)</f>
        <v>54400</v>
      </c>
      <c r="D16" s="170"/>
      <c r="E16" s="170"/>
      <c r="F16" s="170"/>
      <c r="G16" s="170"/>
      <c r="H16" s="171">
        <v>54400</v>
      </c>
      <c r="I16" s="170"/>
      <c r="J16" s="170"/>
      <c r="K16" s="170"/>
      <c r="L16" s="170">
        <f>SUM(M16:T16)</f>
        <v>54400</v>
      </c>
      <c r="M16" s="170"/>
      <c r="N16" s="170"/>
      <c r="O16" s="170"/>
      <c r="P16" s="170"/>
      <c r="Q16" s="171">
        <v>54400</v>
      </c>
      <c r="R16" s="170"/>
      <c r="S16" s="170"/>
      <c r="T16" s="170"/>
      <c r="U16" s="170">
        <f>SUM(V16:AC16)</f>
        <v>54400</v>
      </c>
      <c r="V16" s="170"/>
      <c r="W16" s="170"/>
      <c r="X16" s="170"/>
      <c r="Y16" s="170"/>
      <c r="Z16" s="171">
        <v>54400</v>
      </c>
      <c r="AA16" s="170"/>
      <c r="AB16" s="170"/>
      <c r="AC16" s="170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</row>
    <row r="17" spans="1:39" s="167" customFormat="1" ht="12.75">
      <c r="A17" s="165">
        <v>32</v>
      </c>
      <c r="B17" s="166" t="s">
        <v>15</v>
      </c>
      <c r="C17" s="174">
        <f>SUM(C18:C44)</f>
        <v>663532</v>
      </c>
      <c r="D17" s="174">
        <f>SUM(D18:D44)</f>
        <v>568000</v>
      </c>
      <c r="E17" s="174">
        <f aca="true" t="shared" si="3" ref="E17:K17">SUM(E18:E44)</f>
        <v>500</v>
      </c>
      <c r="F17" s="174">
        <v>80800</v>
      </c>
      <c r="G17" s="174">
        <f t="shared" si="3"/>
        <v>3000</v>
      </c>
      <c r="H17" s="174">
        <f t="shared" si="3"/>
        <v>11232</v>
      </c>
      <c r="I17" s="174">
        <f t="shared" si="3"/>
        <v>0</v>
      </c>
      <c r="J17" s="174">
        <f t="shared" si="3"/>
        <v>0</v>
      </c>
      <c r="K17" s="174">
        <f t="shared" si="3"/>
        <v>0</v>
      </c>
      <c r="L17" s="174">
        <f>SUM(L18:L44)</f>
        <v>663532</v>
      </c>
      <c r="M17" s="174">
        <f>SUM(M18:M44)</f>
        <v>568000</v>
      </c>
      <c r="N17" s="174">
        <f>SUM(N18:N44)</f>
        <v>500</v>
      </c>
      <c r="O17" s="174">
        <v>80800</v>
      </c>
      <c r="P17" s="174">
        <f aca="true" t="shared" si="4" ref="P17:W17">SUM(P18:P44)</f>
        <v>3000</v>
      </c>
      <c r="Q17" s="174">
        <f t="shared" si="4"/>
        <v>11232</v>
      </c>
      <c r="R17" s="171">
        <f t="shared" si="4"/>
        <v>0</v>
      </c>
      <c r="S17" s="171">
        <f t="shared" si="4"/>
        <v>0</v>
      </c>
      <c r="T17" s="171">
        <f t="shared" si="4"/>
        <v>0</v>
      </c>
      <c r="U17" s="174">
        <f t="shared" si="4"/>
        <v>663532</v>
      </c>
      <c r="V17" s="174">
        <f t="shared" si="4"/>
        <v>568000</v>
      </c>
      <c r="W17" s="174">
        <f t="shared" si="4"/>
        <v>500</v>
      </c>
      <c r="X17" s="174">
        <v>80800</v>
      </c>
      <c r="Y17" s="174">
        <f>SUM(Y18:Y44)</f>
        <v>3000</v>
      </c>
      <c r="Z17" s="174">
        <f>SUM(Z18:Z44)</f>
        <v>11232</v>
      </c>
      <c r="AA17" s="174"/>
      <c r="AB17" s="174"/>
      <c r="AC17" s="174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</row>
    <row r="18" spans="1:39" s="11" customFormat="1" ht="12.75">
      <c r="A18" s="164">
        <v>3211</v>
      </c>
      <c r="B18" s="162" t="s">
        <v>65</v>
      </c>
      <c r="C18" s="173">
        <v>20000</v>
      </c>
      <c r="D18" s="173">
        <v>20000</v>
      </c>
      <c r="E18" s="173"/>
      <c r="F18" s="173"/>
      <c r="G18" s="173"/>
      <c r="H18" s="174"/>
      <c r="I18" s="173"/>
      <c r="J18" s="173"/>
      <c r="K18" s="173"/>
      <c r="L18" s="173">
        <v>20000</v>
      </c>
      <c r="M18" s="173">
        <v>20000</v>
      </c>
      <c r="N18" s="173"/>
      <c r="O18" s="173"/>
      <c r="P18" s="173"/>
      <c r="Q18" s="174"/>
      <c r="R18" s="173"/>
      <c r="S18" s="173"/>
      <c r="T18" s="173"/>
      <c r="U18" s="173">
        <v>20000</v>
      </c>
      <c r="V18" s="173">
        <v>20000</v>
      </c>
      <c r="W18" s="173"/>
      <c r="X18" s="173"/>
      <c r="Y18" s="173"/>
      <c r="Z18" s="174"/>
      <c r="AA18" s="173"/>
      <c r="AB18" s="173"/>
      <c r="AC18" s="173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s="11" customFormat="1" ht="24">
      <c r="A19" s="164">
        <v>3212</v>
      </c>
      <c r="B19" s="162" t="s">
        <v>67</v>
      </c>
      <c r="C19" s="173">
        <v>102000</v>
      </c>
      <c r="D19" s="173">
        <v>102000</v>
      </c>
      <c r="E19" s="173"/>
      <c r="F19" s="173"/>
      <c r="G19" s="173"/>
      <c r="H19" s="174"/>
      <c r="I19" s="173"/>
      <c r="J19" s="173"/>
      <c r="K19" s="173"/>
      <c r="L19" s="173">
        <v>102000</v>
      </c>
      <c r="M19" s="173">
        <v>102000</v>
      </c>
      <c r="N19" s="173"/>
      <c r="O19" s="173"/>
      <c r="P19" s="173"/>
      <c r="Q19" s="174"/>
      <c r="R19" s="173"/>
      <c r="S19" s="173"/>
      <c r="T19" s="173"/>
      <c r="U19" s="173">
        <v>102000</v>
      </c>
      <c r="V19" s="173">
        <v>102000</v>
      </c>
      <c r="W19" s="173"/>
      <c r="X19" s="173"/>
      <c r="Y19" s="173"/>
      <c r="Z19" s="174"/>
      <c r="AA19" s="173"/>
      <c r="AB19" s="173"/>
      <c r="AC19" s="173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s="11" customFormat="1" ht="12.75">
      <c r="A20" s="164">
        <v>3213</v>
      </c>
      <c r="B20" s="162" t="s">
        <v>69</v>
      </c>
      <c r="C20" s="173">
        <v>5000</v>
      </c>
      <c r="D20" s="173">
        <v>5000</v>
      </c>
      <c r="E20" s="173"/>
      <c r="F20" s="173"/>
      <c r="G20" s="173"/>
      <c r="H20" s="174"/>
      <c r="I20" s="173"/>
      <c r="J20" s="173"/>
      <c r="K20" s="173"/>
      <c r="L20" s="173">
        <v>5000</v>
      </c>
      <c r="M20" s="173">
        <v>5000</v>
      </c>
      <c r="N20" s="173"/>
      <c r="O20" s="173"/>
      <c r="P20" s="173"/>
      <c r="Q20" s="174"/>
      <c r="R20" s="173"/>
      <c r="S20" s="173"/>
      <c r="T20" s="173"/>
      <c r="U20" s="173">
        <v>5000</v>
      </c>
      <c r="V20" s="173">
        <v>5000</v>
      </c>
      <c r="W20" s="173"/>
      <c r="X20" s="173"/>
      <c r="Y20" s="173"/>
      <c r="Z20" s="174"/>
      <c r="AA20" s="173"/>
      <c r="AB20" s="173"/>
      <c r="AC20" s="173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s="11" customFormat="1" ht="12.75">
      <c r="A21" s="164">
        <v>3214</v>
      </c>
      <c r="B21" s="162" t="s">
        <v>71</v>
      </c>
      <c r="C21" s="173">
        <v>2000</v>
      </c>
      <c r="D21" s="173">
        <v>2000</v>
      </c>
      <c r="E21" s="173"/>
      <c r="F21" s="173"/>
      <c r="G21" s="173"/>
      <c r="H21" s="174"/>
      <c r="I21" s="173"/>
      <c r="J21" s="173"/>
      <c r="K21" s="173"/>
      <c r="L21" s="173">
        <v>2000</v>
      </c>
      <c r="M21" s="173">
        <v>2000</v>
      </c>
      <c r="N21" s="173"/>
      <c r="O21" s="173"/>
      <c r="P21" s="173"/>
      <c r="Q21" s="174"/>
      <c r="R21" s="173"/>
      <c r="S21" s="173"/>
      <c r="T21" s="173"/>
      <c r="U21" s="173">
        <v>2000</v>
      </c>
      <c r="V21" s="173">
        <v>2000</v>
      </c>
      <c r="W21" s="173"/>
      <c r="X21" s="173"/>
      <c r="Y21" s="173"/>
      <c r="Z21" s="174"/>
      <c r="AA21" s="173"/>
      <c r="AB21" s="173"/>
      <c r="AC21" s="173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s="11" customFormat="1" ht="24">
      <c r="A22" s="164">
        <v>3221</v>
      </c>
      <c r="B22" s="162" t="s">
        <v>74</v>
      </c>
      <c r="C22" s="173">
        <v>30000</v>
      </c>
      <c r="D22" s="173">
        <v>20000</v>
      </c>
      <c r="E22" s="173"/>
      <c r="F22" s="173">
        <v>10000</v>
      </c>
      <c r="G22" s="173"/>
      <c r="H22" s="174"/>
      <c r="I22" s="173"/>
      <c r="J22" s="173"/>
      <c r="K22" s="173"/>
      <c r="L22" s="173">
        <v>30000</v>
      </c>
      <c r="M22" s="173">
        <v>20000</v>
      </c>
      <c r="N22" s="173"/>
      <c r="O22" s="173">
        <v>10000</v>
      </c>
      <c r="P22" s="173"/>
      <c r="Q22" s="174"/>
      <c r="R22" s="173"/>
      <c r="S22" s="173"/>
      <c r="T22" s="173"/>
      <c r="U22" s="173">
        <v>30000</v>
      </c>
      <c r="V22" s="173">
        <v>20000</v>
      </c>
      <c r="W22" s="173"/>
      <c r="X22" s="173">
        <v>10000</v>
      </c>
      <c r="Y22" s="173"/>
      <c r="Z22" s="174"/>
      <c r="AA22" s="173"/>
      <c r="AB22" s="173"/>
      <c r="AC22" s="173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s="11" customFormat="1" ht="12.75">
      <c r="A23" s="164">
        <v>3222</v>
      </c>
      <c r="B23" s="162" t="s">
        <v>76</v>
      </c>
      <c r="C23" s="173">
        <v>61510</v>
      </c>
      <c r="D23" s="173">
        <v>11210</v>
      </c>
      <c r="E23" s="173"/>
      <c r="F23" s="173">
        <v>50300</v>
      </c>
      <c r="G23" s="173"/>
      <c r="H23" s="174"/>
      <c r="I23" s="173"/>
      <c r="J23" s="173"/>
      <c r="K23" s="173"/>
      <c r="L23" s="173">
        <v>61510</v>
      </c>
      <c r="M23" s="173">
        <v>11210</v>
      </c>
      <c r="N23" s="173"/>
      <c r="O23" s="173">
        <v>50300</v>
      </c>
      <c r="P23" s="173"/>
      <c r="Q23" s="174"/>
      <c r="R23" s="173"/>
      <c r="S23" s="173"/>
      <c r="T23" s="173"/>
      <c r="U23" s="173">
        <v>61510</v>
      </c>
      <c r="V23" s="173">
        <v>11210</v>
      </c>
      <c r="W23" s="173"/>
      <c r="X23" s="173">
        <v>50300</v>
      </c>
      <c r="Y23" s="173"/>
      <c r="Z23" s="174"/>
      <c r="AA23" s="173"/>
      <c r="AB23" s="173"/>
      <c r="AC23" s="173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s="11" customFormat="1" ht="12.75">
      <c r="A24" s="164">
        <v>3223</v>
      </c>
      <c r="B24" s="162" t="s">
        <v>78</v>
      </c>
      <c r="C24" s="173">
        <v>146000</v>
      </c>
      <c r="D24" s="173">
        <v>146000</v>
      </c>
      <c r="E24" s="173"/>
      <c r="F24" s="173"/>
      <c r="G24" s="173"/>
      <c r="H24" s="174"/>
      <c r="I24" s="173"/>
      <c r="J24" s="173"/>
      <c r="K24" s="173"/>
      <c r="L24" s="173">
        <v>146000</v>
      </c>
      <c r="M24" s="173">
        <v>146000</v>
      </c>
      <c r="N24" s="173"/>
      <c r="O24" s="173"/>
      <c r="P24" s="173"/>
      <c r="Q24" s="174"/>
      <c r="R24" s="173"/>
      <c r="S24" s="173"/>
      <c r="T24" s="173"/>
      <c r="U24" s="173">
        <v>146000</v>
      </c>
      <c r="V24" s="173">
        <v>146000</v>
      </c>
      <c r="W24" s="173"/>
      <c r="X24" s="173"/>
      <c r="Y24" s="173"/>
      <c r="Z24" s="174"/>
      <c r="AA24" s="173"/>
      <c r="AB24" s="173"/>
      <c r="AC24" s="173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s="11" customFormat="1" ht="24">
      <c r="A25" s="164">
        <v>3224</v>
      </c>
      <c r="B25" s="162" t="s">
        <v>80</v>
      </c>
      <c r="C25" s="173">
        <v>3000</v>
      </c>
      <c r="D25" s="173">
        <v>3000</v>
      </c>
      <c r="E25" s="173"/>
      <c r="F25" s="173"/>
      <c r="G25" s="173"/>
      <c r="H25" s="174"/>
      <c r="I25" s="173"/>
      <c r="J25" s="173"/>
      <c r="K25" s="173"/>
      <c r="L25" s="173">
        <v>3000</v>
      </c>
      <c r="M25" s="173">
        <v>3000</v>
      </c>
      <c r="N25" s="173"/>
      <c r="O25" s="173"/>
      <c r="P25" s="173"/>
      <c r="Q25" s="174"/>
      <c r="R25" s="173"/>
      <c r="S25" s="173"/>
      <c r="T25" s="173"/>
      <c r="U25" s="173">
        <v>3000</v>
      </c>
      <c r="V25" s="173">
        <v>3000</v>
      </c>
      <c r="W25" s="173"/>
      <c r="X25" s="173"/>
      <c r="Y25" s="173"/>
      <c r="Z25" s="174"/>
      <c r="AA25" s="173"/>
      <c r="AB25" s="173"/>
      <c r="AC25" s="173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12.75">
      <c r="A26" s="164">
        <v>3225</v>
      </c>
      <c r="B26" s="162" t="s">
        <v>82</v>
      </c>
      <c r="C26" s="170">
        <v>10000</v>
      </c>
      <c r="D26" s="170">
        <v>5000</v>
      </c>
      <c r="E26" s="170"/>
      <c r="F26" s="170">
        <v>5000</v>
      </c>
      <c r="G26" s="170"/>
      <c r="H26" s="171"/>
      <c r="I26" s="170"/>
      <c r="J26" s="170"/>
      <c r="K26" s="170"/>
      <c r="L26" s="170">
        <v>10000</v>
      </c>
      <c r="M26" s="170">
        <v>5000</v>
      </c>
      <c r="N26" s="170"/>
      <c r="O26" s="170">
        <v>5000</v>
      </c>
      <c r="P26" s="170"/>
      <c r="Q26" s="171"/>
      <c r="R26" s="170"/>
      <c r="S26" s="170"/>
      <c r="T26" s="170"/>
      <c r="U26" s="170">
        <v>10000</v>
      </c>
      <c r="V26" s="170">
        <v>5000</v>
      </c>
      <c r="W26" s="170"/>
      <c r="X26" s="170">
        <v>5000</v>
      </c>
      <c r="Y26" s="170"/>
      <c r="Z26" s="171"/>
      <c r="AA26" s="170"/>
      <c r="AB26" s="170"/>
      <c r="AC26" s="170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</row>
    <row r="27" spans="1:39" ht="12.75">
      <c r="A27" s="164">
        <v>3226</v>
      </c>
      <c r="B27" s="162" t="s">
        <v>315</v>
      </c>
      <c r="C27" s="170"/>
      <c r="D27" s="170"/>
      <c r="E27" s="170"/>
      <c r="F27" s="170"/>
      <c r="G27" s="170"/>
      <c r="H27" s="171"/>
      <c r="I27" s="170"/>
      <c r="J27" s="170"/>
      <c r="K27" s="170"/>
      <c r="L27" s="170"/>
      <c r="M27" s="170"/>
      <c r="N27" s="170"/>
      <c r="O27" s="170"/>
      <c r="P27" s="170"/>
      <c r="Q27" s="171"/>
      <c r="R27" s="170"/>
      <c r="S27" s="170"/>
      <c r="T27" s="170"/>
      <c r="U27" s="170"/>
      <c r="V27" s="170"/>
      <c r="W27" s="170"/>
      <c r="X27" s="170"/>
      <c r="Y27" s="170"/>
      <c r="Z27" s="171"/>
      <c r="AA27" s="170"/>
      <c r="AB27" s="170"/>
      <c r="AC27" s="170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</row>
    <row r="28" spans="1:39" ht="12.75">
      <c r="A28" s="164">
        <v>3227</v>
      </c>
      <c r="B28" s="162" t="s">
        <v>84</v>
      </c>
      <c r="C28" s="170">
        <v>3000</v>
      </c>
      <c r="D28" s="170">
        <v>3000</v>
      </c>
      <c r="E28" s="170"/>
      <c r="F28" s="170"/>
      <c r="G28" s="170"/>
      <c r="H28" s="171"/>
      <c r="I28" s="170"/>
      <c r="J28" s="170"/>
      <c r="K28" s="170"/>
      <c r="L28" s="170">
        <v>3000</v>
      </c>
      <c r="M28" s="170">
        <v>3000</v>
      </c>
      <c r="N28" s="170"/>
      <c r="O28" s="170"/>
      <c r="P28" s="170"/>
      <c r="Q28" s="171"/>
      <c r="R28" s="170"/>
      <c r="S28" s="170"/>
      <c r="T28" s="170"/>
      <c r="U28" s="170">
        <v>3000</v>
      </c>
      <c r="V28" s="170">
        <v>3000</v>
      </c>
      <c r="W28" s="170"/>
      <c r="X28" s="170"/>
      <c r="Y28" s="170"/>
      <c r="Z28" s="171"/>
      <c r="AA28" s="170"/>
      <c r="AB28" s="170"/>
      <c r="AC28" s="170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</row>
    <row r="29" spans="1:39" s="11" customFormat="1" ht="12.75">
      <c r="A29" s="164">
        <v>3231</v>
      </c>
      <c r="B29" s="162" t="s">
        <v>87</v>
      </c>
      <c r="C29" s="173">
        <v>24000</v>
      </c>
      <c r="D29" s="173">
        <v>20000</v>
      </c>
      <c r="E29" s="173"/>
      <c r="F29" s="173">
        <v>4000</v>
      </c>
      <c r="G29" s="173"/>
      <c r="H29" s="174"/>
      <c r="I29" s="173"/>
      <c r="J29" s="173"/>
      <c r="K29" s="173"/>
      <c r="L29" s="173">
        <v>24000</v>
      </c>
      <c r="M29" s="173">
        <v>20000</v>
      </c>
      <c r="N29" s="173"/>
      <c r="O29" s="173">
        <v>4000</v>
      </c>
      <c r="P29" s="173"/>
      <c r="Q29" s="174"/>
      <c r="R29" s="173"/>
      <c r="S29" s="173"/>
      <c r="T29" s="173"/>
      <c r="U29" s="173">
        <v>24000</v>
      </c>
      <c r="V29" s="173">
        <v>20000</v>
      </c>
      <c r="W29" s="173"/>
      <c r="X29" s="173">
        <v>4000</v>
      </c>
      <c r="Y29" s="173"/>
      <c r="Z29" s="174"/>
      <c r="AA29" s="173"/>
      <c r="AB29" s="173"/>
      <c r="AC29" s="173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s="11" customFormat="1" ht="24">
      <c r="A30" s="164">
        <v>3232</v>
      </c>
      <c r="B30" s="162" t="s">
        <v>89</v>
      </c>
      <c r="C30" s="173">
        <v>11000</v>
      </c>
      <c r="D30" s="173">
        <v>11000</v>
      </c>
      <c r="E30" s="173"/>
      <c r="F30" s="173"/>
      <c r="G30" s="173"/>
      <c r="H30" s="174"/>
      <c r="I30" s="173"/>
      <c r="J30" s="173"/>
      <c r="K30" s="173"/>
      <c r="L30" s="173">
        <v>11000</v>
      </c>
      <c r="M30" s="173">
        <v>11000</v>
      </c>
      <c r="N30" s="173"/>
      <c r="O30" s="173"/>
      <c r="P30" s="173"/>
      <c r="Q30" s="174"/>
      <c r="R30" s="173"/>
      <c r="S30" s="173"/>
      <c r="T30" s="173"/>
      <c r="U30" s="173">
        <v>11000</v>
      </c>
      <c r="V30" s="173">
        <v>11000</v>
      </c>
      <c r="W30" s="173"/>
      <c r="X30" s="173"/>
      <c r="Y30" s="173"/>
      <c r="Z30" s="174"/>
      <c r="AA30" s="173"/>
      <c r="AB30" s="173"/>
      <c r="AC30" s="173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s="11" customFormat="1" ht="12.75">
      <c r="A31" s="164">
        <v>3233</v>
      </c>
      <c r="B31" s="162" t="s">
        <v>91</v>
      </c>
      <c r="C31" s="173">
        <v>7000</v>
      </c>
      <c r="D31" s="173">
        <v>2000</v>
      </c>
      <c r="E31" s="173"/>
      <c r="F31" s="173">
        <v>5000</v>
      </c>
      <c r="G31" s="173"/>
      <c r="H31" s="174"/>
      <c r="I31" s="173"/>
      <c r="J31" s="173"/>
      <c r="K31" s="173"/>
      <c r="L31" s="173">
        <v>7000</v>
      </c>
      <c r="M31" s="173">
        <v>2000</v>
      </c>
      <c r="N31" s="173"/>
      <c r="O31" s="173">
        <v>5000</v>
      </c>
      <c r="P31" s="173"/>
      <c r="Q31" s="174"/>
      <c r="R31" s="173"/>
      <c r="S31" s="173"/>
      <c r="T31" s="173"/>
      <c r="U31" s="173">
        <v>7000</v>
      </c>
      <c r="V31" s="173">
        <v>2000</v>
      </c>
      <c r="W31" s="173"/>
      <c r="X31" s="173">
        <v>5000</v>
      </c>
      <c r="Y31" s="173"/>
      <c r="Z31" s="174"/>
      <c r="AA31" s="173"/>
      <c r="AB31" s="173"/>
      <c r="AC31" s="173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s="11" customFormat="1" ht="12.75">
      <c r="A32" s="164">
        <v>3234</v>
      </c>
      <c r="B32" s="162" t="s">
        <v>93</v>
      </c>
      <c r="C32" s="173">
        <v>40890</v>
      </c>
      <c r="D32" s="173">
        <v>40890</v>
      </c>
      <c r="E32" s="173"/>
      <c r="F32" s="173"/>
      <c r="G32" s="173"/>
      <c r="H32" s="174"/>
      <c r="I32" s="173"/>
      <c r="J32" s="173"/>
      <c r="K32" s="173"/>
      <c r="L32" s="173">
        <v>40890</v>
      </c>
      <c r="M32" s="173">
        <v>40890</v>
      </c>
      <c r="N32" s="173"/>
      <c r="O32" s="173"/>
      <c r="P32" s="173"/>
      <c r="Q32" s="174"/>
      <c r="R32" s="173"/>
      <c r="S32" s="173"/>
      <c r="T32" s="173"/>
      <c r="U32" s="173">
        <v>40890</v>
      </c>
      <c r="V32" s="173">
        <v>40890</v>
      </c>
      <c r="W32" s="173"/>
      <c r="X32" s="173"/>
      <c r="Y32" s="173"/>
      <c r="Z32" s="174"/>
      <c r="AA32" s="173"/>
      <c r="AB32" s="173"/>
      <c r="AC32" s="173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s="11" customFormat="1" ht="12.75">
      <c r="A33" s="164">
        <v>3235</v>
      </c>
      <c r="B33" s="162" t="s">
        <v>95</v>
      </c>
      <c r="C33" s="173">
        <v>133200</v>
      </c>
      <c r="D33" s="173">
        <v>133200</v>
      </c>
      <c r="E33" s="173"/>
      <c r="F33" s="173"/>
      <c r="G33" s="173"/>
      <c r="H33" s="174"/>
      <c r="I33" s="173"/>
      <c r="J33" s="173"/>
      <c r="K33" s="173"/>
      <c r="L33" s="173">
        <v>133200</v>
      </c>
      <c r="M33" s="173">
        <v>133200</v>
      </c>
      <c r="N33" s="173"/>
      <c r="O33" s="173"/>
      <c r="P33" s="173"/>
      <c r="Q33" s="174"/>
      <c r="R33" s="173"/>
      <c r="S33" s="173"/>
      <c r="T33" s="173"/>
      <c r="U33" s="173">
        <v>133200</v>
      </c>
      <c r="V33" s="173">
        <v>133200</v>
      </c>
      <c r="W33" s="173"/>
      <c r="X33" s="173"/>
      <c r="Y33" s="173"/>
      <c r="Z33" s="174"/>
      <c r="AA33" s="173"/>
      <c r="AB33" s="173"/>
      <c r="AC33" s="173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s="11" customFormat="1" ht="12.75">
      <c r="A34" s="164">
        <v>3236</v>
      </c>
      <c r="B34" s="162" t="s">
        <v>97</v>
      </c>
      <c r="C34" s="173">
        <v>14000</v>
      </c>
      <c r="D34" s="173">
        <v>14000</v>
      </c>
      <c r="E34" s="173"/>
      <c r="F34" s="173"/>
      <c r="G34" s="173"/>
      <c r="H34" s="174"/>
      <c r="I34" s="173"/>
      <c r="J34" s="173"/>
      <c r="K34" s="173"/>
      <c r="L34" s="173">
        <v>14000</v>
      </c>
      <c r="M34" s="173">
        <v>14000</v>
      </c>
      <c r="N34" s="173"/>
      <c r="O34" s="173"/>
      <c r="P34" s="173"/>
      <c r="Q34" s="174"/>
      <c r="R34" s="173"/>
      <c r="S34" s="173"/>
      <c r="T34" s="173"/>
      <c r="U34" s="173">
        <v>14000</v>
      </c>
      <c r="V34" s="173">
        <v>14000</v>
      </c>
      <c r="W34" s="173"/>
      <c r="X34" s="173"/>
      <c r="Y34" s="173"/>
      <c r="Z34" s="174"/>
      <c r="AA34" s="173"/>
      <c r="AB34" s="173"/>
      <c r="AC34" s="173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s="11" customFormat="1" ht="12.75">
      <c r="A35" s="164">
        <v>3237</v>
      </c>
      <c r="B35" s="162" t="s">
        <v>99</v>
      </c>
      <c r="C35" s="173">
        <v>6000</v>
      </c>
      <c r="D35" s="173">
        <v>3000</v>
      </c>
      <c r="E35" s="173"/>
      <c r="F35" s="173"/>
      <c r="G35" s="173">
        <v>3000</v>
      </c>
      <c r="H35" s="174"/>
      <c r="I35" s="173"/>
      <c r="J35" s="173"/>
      <c r="K35" s="173"/>
      <c r="L35" s="173">
        <v>6000</v>
      </c>
      <c r="M35" s="173">
        <v>3000</v>
      </c>
      <c r="N35" s="173"/>
      <c r="O35" s="173"/>
      <c r="P35" s="173">
        <v>3000</v>
      </c>
      <c r="Q35" s="174"/>
      <c r="R35" s="173"/>
      <c r="S35" s="173"/>
      <c r="T35" s="173"/>
      <c r="U35" s="173">
        <v>6000</v>
      </c>
      <c r="V35" s="173">
        <v>3000</v>
      </c>
      <c r="W35" s="173"/>
      <c r="X35" s="173"/>
      <c r="Y35" s="173">
        <v>3000</v>
      </c>
      <c r="Z35" s="174"/>
      <c r="AA35" s="173"/>
      <c r="AB35" s="173"/>
      <c r="AC35" s="173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s="11" customFormat="1" ht="12.75">
      <c r="A36" s="164">
        <v>3238</v>
      </c>
      <c r="B36" s="162" t="s">
        <v>101</v>
      </c>
      <c r="C36" s="173">
        <v>14000</v>
      </c>
      <c r="D36" s="173">
        <v>14000</v>
      </c>
      <c r="E36" s="173"/>
      <c r="F36" s="173"/>
      <c r="G36" s="173"/>
      <c r="H36" s="174"/>
      <c r="I36" s="173"/>
      <c r="J36" s="173"/>
      <c r="K36" s="173"/>
      <c r="L36" s="173">
        <v>14000</v>
      </c>
      <c r="M36" s="173">
        <v>14000</v>
      </c>
      <c r="N36" s="173"/>
      <c r="O36" s="173"/>
      <c r="P36" s="173"/>
      <c r="Q36" s="174"/>
      <c r="R36" s="173"/>
      <c r="S36" s="173"/>
      <c r="T36" s="173"/>
      <c r="U36" s="173">
        <v>14000</v>
      </c>
      <c r="V36" s="173">
        <v>14000</v>
      </c>
      <c r="W36" s="173"/>
      <c r="X36" s="173"/>
      <c r="Y36" s="173"/>
      <c r="Z36" s="174"/>
      <c r="AA36" s="173"/>
      <c r="AB36" s="173"/>
      <c r="AC36" s="173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12.75">
      <c r="A37" s="164">
        <v>3239</v>
      </c>
      <c r="B37" s="162" t="s">
        <v>103</v>
      </c>
      <c r="C37" s="170">
        <v>7000</v>
      </c>
      <c r="D37" s="170">
        <v>5000</v>
      </c>
      <c r="E37" s="170"/>
      <c r="F37" s="170">
        <v>2000</v>
      </c>
      <c r="G37" s="170"/>
      <c r="H37" s="171"/>
      <c r="I37" s="170"/>
      <c r="J37" s="170"/>
      <c r="K37" s="170"/>
      <c r="L37" s="170">
        <v>7000</v>
      </c>
      <c r="M37" s="170">
        <v>5000</v>
      </c>
      <c r="N37" s="170"/>
      <c r="O37" s="170">
        <v>2000</v>
      </c>
      <c r="P37" s="170"/>
      <c r="Q37" s="171"/>
      <c r="R37" s="170"/>
      <c r="S37" s="170"/>
      <c r="T37" s="170"/>
      <c r="U37" s="170">
        <v>7000</v>
      </c>
      <c r="V37" s="170">
        <v>5000</v>
      </c>
      <c r="W37" s="170"/>
      <c r="X37" s="170">
        <v>2000</v>
      </c>
      <c r="Y37" s="170"/>
      <c r="Z37" s="171"/>
      <c r="AA37" s="170"/>
      <c r="AB37" s="170"/>
      <c r="AC37" s="170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</row>
    <row r="38" spans="1:39" s="11" customFormat="1" ht="24">
      <c r="A38" s="164">
        <v>3241</v>
      </c>
      <c r="B38" s="162" t="s">
        <v>105</v>
      </c>
      <c r="C38" s="173"/>
      <c r="D38" s="173"/>
      <c r="E38" s="173"/>
      <c r="F38" s="173"/>
      <c r="G38" s="173"/>
      <c r="H38" s="174"/>
      <c r="I38" s="173"/>
      <c r="J38" s="173"/>
      <c r="K38" s="173"/>
      <c r="L38" s="173"/>
      <c r="M38" s="173"/>
      <c r="N38" s="173"/>
      <c r="O38" s="173"/>
      <c r="P38" s="173"/>
      <c r="Q38" s="174"/>
      <c r="R38" s="173"/>
      <c r="S38" s="173"/>
      <c r="T38" s="173"/>
      <c r="U38" s="173"/>
      <c r="V38" s="173"/>
      <c r="W38" s="173"/>
      <c r="X38" s="173"/>
      <c r="Y38" s="173"/>
      <c r="Z38" s="174"/>
      <c r="AA38" s="173"/>
      <c r="AB38" s="173"/>
      <c r="AC38" s="173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s="11" customFormat="1" ht="18.75" customHeight="1">
      <c r="A39" s="164">
        <v>3291</v>
      </c>
      <c r="B39" s="163" t="s">
        <v>333</v>
      </c>
      <c r="C39" s="173"/>
      <c r="D39" s="173"/>
      <c r="E39" s="173"/>
      <c r="F39" s="173"/>
      <c r="G39" s="173"/>
      <c r="H39" s="174"/>
      <c r="I39" s="173"/>
      <c r="J39" s="173"/>
      <c r="K39" s="173"/>
      <c r="L39" s="173"/>
      <c r="M39" s="173"/>
      <c r="N39" s="173"/>
      <c r="O39" s="173"/>
      <c r="P39" s="173"/>
      <c r="Q39" s="174"/>
      <c r="R39" s="173"/>
      <c r="S39" s="173"/>
      <c r="T39" s="173"/>
      <c r="U39" s="173"/>
      <c r="V39" s="173"/>
      <c r="W39" s="173"/>
      <c r="X39" s="173"/>
      <c r="Y39" s="173"/>
      <c r="Z39" s="174"/>
      <c r="AA39" s="173"/>
      <c r="AB39" s="173"/>
      <c r="AC39" s="173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s="11" customFormat="1" ht="12.75">
      <c r="A40" s="164">
        <v>3292</v>
      </c>
      <c r="B40" s="162" t="s">
        <v>111</v>
      </c>
      <c r="C40" s="173">
        <v>2200</v>
      </c>
      <c r="D40" s="173">
        <v>2200</v>
      </c>
      <c r="E40" s="173"/>
      <c r="F40" s="173"/>
      <c r="G40" s="173"/>
      <c r="H40" s="174"/>
      <c r="I40" s="173"/>
      <c r="J40" s="173"/>
      <c r="K40" s="173"/>
      <c r="L40" s="173">
        <v>2200</v>
      </c>
      <c r="M40" s="173">
        <v>2200</v>
      </c>
      <c r="N40" s="173"/>
      <c r="O40" s="173"/>
      <c r="P40" s="173"/>
      <c r="Q40" s="174"/>
      <c r="R40" s="173"/>
      <c r="S40" s="173"/>
      <c r="T40" s="173"/>
      <c r="U40" s="173">
        <v>2200</v>
      </c>
      <c r="V40" s="173">
        <v>2200</v>
      </c>
      <c r="W40" s="173"/>
      <c r="X40" s="173"/>
      <c r="Y40" s="173"/>
      <c r="Z40" s="174"/>
      <c r="AA40" s="173"/>
      <c r="AB40" s="173"/>
      <c r="AC40" s="173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s="11" customFormat="1" ht="12.75">
      <c r="A41" s="164">
        <v>3293</v>
      </c>
      <c r="B41" s="162" t="s">
        <v>113</v>
      </c>
      <c r="C41" s="173">
        <v>1500</v>
      </c>
      <c r="D41" s="173"/>
      <c r="E41" s="173"/>
      <c r="F41" s="173">
        <v>1500</v>
      </c>
      <c r="G41" s="173"/>
      <c r="H41" s="174"/>
      <c r="I41" s="173"/>
      <c r="J41" s="173"/>
      <c r="K41" s="173"/>
      <c r="L41" s="173">
        <v>1500</v>
      </c>
      <c r="M41" s="173"/>
      <c r="N41" s="173"/>
      <c r="O41" s="173">
        <v>1500</v>
      </c>
      <c r="P41" s="173"/>
      <c r="Q41" s="174"/>
      <c r="R41" s="173"/>
      <c r="S41" s="173"/>
      <c r="T41" s="173"/>
      <c r="U41" s="173">
        <v>1500</v>
      </c>
      <c r="V41" s="173"/>
      <c r="W41" s="173"/>
      <c r="X41" s="173">
        <v>1500</v>
      </c>
      <c r="Y41" s="173"/>
      <c r="Z41" s="174"/>
      <c r="AA41" s="173"/>
      <c r="AB41" s="173"/>
      <c r="AC41" s="173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s="11" customFormat="1" ht="12.75">
      <c r="A42" s="164">
        <v>3294</v>
      </c>
      <c r="B42" s="162" t="s">
        <v>316</v>
      </c>
      <c r="C42" s="173">
        <v>500</v>
      </c>
      <c r="D42" s="173">
        <v>500</v>
      </c>
      <c r="E42" s="173"/>
      <c r="F42" s="173"/>
      <c r="G42" s="173"/>
      <c r="H42" s="174"/>
      <c r="I42" s="173"/>
      <c r="J42" s="173"/>
      <c r="K42" s="173"/>
      <c r="L42" s="173">
        <v>500</v>
      </c>
      <c r="M42" s="173">
        <v>500</v>
      </c>
      <c r="N42" s="173"/>
      <c r="O42" s="173"/>
      <c r="P42" s="173"/>
      <c r="Q42" s="174"/>
      <c r="R42" s="173"/>
      <c r="S42" s="173"/>
      <c r="T42" s="173"/>
      <c r="U42" s="173">
        <v>500</v>
      </c>
      <c r="V42" s="173">
        <v>500</v>
      </c>
      <c r="W42" s="173"/>
      <c r="X42" s="173"/>
      <c r="Y42" s="173"/>
      <c r="Z42" s="174"/>
      <c r="AA42" s="173"/>
      <c r="AB42" s="173"/>
      <c r="AC42" s="173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s="11" customFormat="1" ht="12.75">
      <c r="A43" s="164">
        <v>3295</v>
      </c>
      <c r="B43" s="162" t="s">
        <v>117</v>
      </c>
      <c r="C43" s="173">
        <v>13232</v>
      </c>
      <c r="D43" s="173">
        <v>2000</v>
      </c>
      <c r="E43" s="173"/>
      <c r="F43" s="173"/>
      <c r="G43" s="173"/>
      <c r="H43" s="174">
        <v>11232</v>
      </c>
      <c r="I43" s="173"/>
      <c r="J43" s="173"/>
      <c r="K43" s="173"/>
      <c r="L43" s="173">
        <v>13232</v>
      </c>
      <c r="M43" s="173">
        <v>2000</v>
      </c>
      <c r="N43" s="173"/>
      <c r="O43" s="173"/>
      <c r="P43" s="173"/>
      <c r="Q43" s="174">
        <v>11232</v>
      </c>
      <c r="R43" s="173"/>
      <c r="S43" s="173"/>
      <c r="T43" s="173"/>
      <c r="U43" s="173">
        <v>13232</v>
      </c>
      <c r="V43" s="173">
        <v>2000</v>
      </c>
      <c r="W43" s="173"/>
      <c r="X43" s="173"/>
      <c r="Y43" s="173"/>
      <c r="Z43" s="174">
        <v>11232</v>
      </c>
      <c r="AA43" s="173"/>
      <c r="AB43" s="173"/>
      <c r="AC43" s="173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s="11" customFormat="1" ht="12.75">
      <c r="A44" s="164">
        <v>3299</v>
      </c>
      <c r="B44" s="162" t="s">
        <v>317</v>
      </c>
      <c r="C44" s="173">
        <v>6500</v>
      </c>
      <c r="D44" s="173">
        <v>3000</v>
      </c>
      <c r="E44" s="173">
        <v>500</v>
      </c>
      <c r="F44" s="173">
        <v>3000</v>
      </c>
      <c r="G44" s="173"/>
      <c r="H44" s="174"/>
      <c r="I44" s="173"/>
      <c r="J44" s="173"/>
      <c r="K44" s="173"/>
      <c r="L44" s="173">
        <v>6500</v>
      </c>
      <c r="M44" s="173">
        <v>3000</v>
      </c>
      <c r="N44" s="173">
        <v>500</v>
      </c>
      <c r="O44" s="173">
        <v>3000</v>
      </c>
      <c r="P44" s="173"/>
      <c r="Q44" s="174"/>
      <c r="R44" s="173"/>
      <c r="S44" s="173"/>
      <c r="T44" s="173"/>
      <c r="U44" s="173">
        <v>6500</v>
      </c>
      <c r="V44" s="173">
        <v>3000</v>
      </c>
      <c r="W44" s="173">
        <v>500</v>
      </c>
      <c r="X44" s="173">
        <v>3000</v>
      </c>
      <c r="Y44" s="173"/>
      <c r="Z44" s="174"/>
      <c r="AA44" s="173"/>
      <c r="AB44" s="173"/>
      <c r="AC44" s="173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s="167" customFormat="1" ht="12.75">
      <c r="A45" s="165">
        <v>34</v>
      </c>
      <c r="B45" s="166" t="s">
        <v>122</v>
      </c>
      <c r="C45" s="174">
        <f>SUM(C46:C48)</f>
        <v>2000</v>
      </c>
      <c r="D45" s="174">
        <f aca="true" t="shared" si="5" ref="D45:L45">SUM(D46:D48)</f>
        <v>2000</v>
      </c>
      <c r="E45" s="174">
        <f t="shared" si="5"/>
        <v>0</v>
      </c>
      <c r="F45" s="174">
        <f t="shared" si="5"/>
        <v>0</v>
      </c>
      <c r="G45" s="174">
        <f t="shared" si="5"/>
        <v>0</v>
      </c>
      <c r="H45" s="174">
        <f t="shared" si="5"/>
        <v>0</v>
      </c>
      <c r="I45" s="174">
        <f t="shared" si="5"/>
        <v>0</v>
      </c>
      <c r="J45" s="174">
        <f t="shared" si="5"/>
        <v>0</v>
      </c>
      <c r="K45" s="174">
        <f t="shared" si="5"/>
        <v>0</v>
      </c>
      <c r="L45" s="174">
        <f t="shared" si="5"/>
        <v>2000</v>
      </c>
      <c r="M45" s="174">
        <f>SUM(M46:M48)</f>
        <v>2000</v>
      </c>
      <c r="N45" s="174">
        <f>SUM(N46:N48)</f>
        <v>0</v>
      </c>
      <c r="O45" s="174">
        <f>SUM(O46:O48)</f>
        <v>0</v>
      </c>
      <c r="P45" s="174">
        <f>SUM(P46:P48)</f>
        <v>0</v>
      </c>
      <c r="Q45" s="174">
        <f>SUM(Q46:Q48)</f>
        <v>0</v>
      </c>
      <c r="R45" s="171">
        <f aca="true" t="shared" si="6" ref="R45:Z45">SUM(R46:R48)</f>
        <v>0</v>
      </c>
      <c r="S45" s="171">
        <f t="shared" si="6"/>
        <v>0</v>
      </c>
      <c r="T45" s="171">
        <f t="shared" si="6"/>
        <v>0</v>
      </c>
      <c r="U45" s="174">
        <f t="shared" si="6"/>
        <v>2000</v>
      </c>
      <c r="V45" s="174">
        <f t="shared" si="6"/>
        <v>2000</v>
      </c>
      <c r="W45" s="174">
        <f t="shared" si="6"/>
        <v>0</v>
      </c>
      <c r="X45" s="174">
        <f t="shared" si="6"/>
        <v>0</v>
      </c>
      <c r="Y45" s="174">
        <f t="shared" si="6"/>
        <v>0</v>
      </c>
      <c r="Z45" s="174">
        <f t="shared" si="6"/>
        <v>0</v>
      </c>
      <c r="AA45" s="174"/>
      <c r="AB45" s="174"/>
      <c r="AC45" s="174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1:39" s="11" customFormat="1" ht="12.75">
      <c r="A46" s="164">
        <v>3431</v>
      </c>
      <c r="B46" s="163" t="s">
        <v>129</v>
      </c>
      <c r="C46" s="173">
        <v>2000</v>
      </c>
      <c r="D46" s="173">
        <v>2000</v>
      </c>
      <c r="E46" s="173"/>
      <c r="F46" s="173"/>
      <c r="G46" s="173"/>
      <c r="H46" s="174"/>
      <c r="I46" s="173"/>
      <c r="J46" s="173"/>
      <c r="K46" s="173"/>
      <c r="L46" s="173">
        <v>2000</v>
      </c>
      <c r="M46" s="173">
        <v>2000</v>
      </c>
      <c r="N46" s="173"/>
      <c r="O46" s="173"/>
      <c r="P46" s="173"/>
      <c r="Q46" s="174"/>
      <c r="R46" s="173"/>
      <c r="S46" s="173"/>
      <c r="T46" s="173"/>
      <c r="U46" s="173">
        <v>2000</v>
      </c>
      <c r="V46" s="173">
        <v>2000</v>
      </c>
      <c r="W46" s="173"/>
      <c r="X46" s="173"/>
      <c r="Y46" s="173"/>
      <c r="Z46" s="174"/>
      <c r="AA46" s="173"/>
      <c r="AB46" s="173"/>
      <c r="AC46" s="173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s="11" customFormat="1" ht="24">
      <c r="A47" s="164">
        <v>3432</v>
      </c>
      <c r="B47" s="162" t="s">
        <v>131</v>
      </c>
      <c r="C47" s="173"/>
      <c r="D47" s="173"/>
      <c r="E47" s="173"/>
      <c r="F47" s="173"/>
      <c r="G47" s="173"/>
      <c r="H47" s="174"/>
      <c r="I47" s="173"/>
      <c r="J47" s="173"/>
      <c r="K47" s="173"/>
      <c r="L47" s="173"/>
      <c r="M47" s="173"/>
      <c r="N47" s="173"/>
      <c r="O47" s="173"/>
      <c r="P47" s="173"/>
      <c r="Q47" s="174"/>
      <c r="R47" s="173"/>
      <c r="S47" s="173"/>
      <c r="T47" s="173"/>
      <c r="U47" s="173"/>
      <c r="V47" s="173"/>
      <c r="W47" s="173"/>
      <c r="X47" s="173"/>
      <c r="Y47" s="173"/>
      <c r="Z47" s="174"/>
      <c r="AA47" s="173"/>
      <c r="AB47" s="173"/>
      <c r="AC47" s="173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s="11" customFormat="1" ht="12.75">
      <c r="A48" s="164">
        <v>3433</v>
      </c>
      <c r="B48" s="162" t="s">
        <v>318</v>
      </c>
      <c r="C48" s="173"/>
      <c r="D48" s="173"/>
      <c r="E48" s="173"/>
      <c r="F48" s="173"/>
      <c r="G48" s="173"/>
      <c r="H48" s="174"/>
      <c r="I48" s="173"/>
      <c r="J48" s="173"/>
      <c r="K48" s="173"/>
      <c r="L48" s="173"/>
      <c r="M48" s="173"/>
      <c r="N48" s="173"/>
      <c r="O48" s="173"/>
      <c r="P48" s="173"/>
      <c r="Q48" s="174"/>
      <c r="R48" s="173"/>
      <c r="S48" s="173"/>
      <c r="T48" s="173"/>
      <c r="U48" s="173"/>
      <c r="V48" s="173"/>
      <c r="W48" s="173"/>
      <c r="X48" s="173"/>
      <c r="Y48" s="173"/>
      <c r="Z48" s="174"/>
      <c r="AA48" s="173"/>
      <c r="AB48" s="173"/>
      <c r="AC48" s="173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s="167" customFormat="1" ht="24.75" customHeight="1">
      <c r="A49" s="168" t="s">
        <v>162</v>
      </c>
      <c r="B49" s="169" t="s">
        <v>163</v>
      </c>
      <c r="C49" s="174">
        <f>SUM(C50:C58)</f>
        <v>5000</v>
      </c>
      <c r="D49" s="174">
        <f aca="true" t="shared" si="7" ref="D49:L49">SUM(D50:D58)</f>
        <v>0</v>
      </c>
      <c r="E49" s="174">
        <f t="shared" si="7"/>
        <v>0</v>
      </c>
      <c r="F49" s="174">
        <f t="shared" si="7"/>
        <v>5000</v>
      </c>
      <c r="G49" s="174">
        <f t="shared" si="7"/>
        <v>0</v>
      </c>
      <c r="H49" s="174">
        <f t="shared" si="7"/>
        <v>0</v>
      </c>
      <c r="I49" s="174">
        <f t="shared" si="7"/>
        <v>0</v>
      </c>
      <c r="J49" s="174">
        <f t="shared" si="7"/>
        <v>0</v>
      </c>
      <c r="K49" s="174">
        <f t="shared" si="7"/>
        <v>0</v>
      </c>
      <c r="L49" s="174">
        <f t="shared" si="7"/>
        <v>5000</v>
      </c>
      <c r="M49" s="174">
        <f>SUM(M50:M58)</f>
        <v>0</v>
      </c>
      <c r="N49" s="174">
        <f>SUM(N50:N58)</f>
        <v>0</v>
      </c>
      <c r="O49" s="174">
        <f>SUM(O50:O58)</f>
        <v>5000</v>
      </c>
      <c r="P49" s="174">
        <f>SUM(P50:P58)</f>
        <v>0</v>
      </c>
      <c r="Q49" s="174">
        <f>SUM(Q50:Q58)</f>
        <v>0</v>
      </c>
      <c r="R49" s="171">
        <f aca="true" t="shared" si="8" ref="R49:Z49">SUM(R50:R58)</f>
        <v>0</v>
      </c>
      <c r="S49" s="171">
        <f t="shared" si="8"/>
        <v>0</v>
      </c>
      <c r="T49" s="171">
        <f t="shared" si="8"/>
        <v>0</v>
      </c>
      <c r="U49" s="174">
        <f t="shared" si="8"/>
        <v>5000</v>
      </c>
      <c r="V49" s="174">
        <f t="shared" si="8"/>
        <v>0</v>
      </c>
      <c r="W49" s="174">
        <f t="shared" si="8"/>
        <v>0</v>
      </c>
      <c r="X49" s="174">
        <f t="shared" si="8"/>
        <v>5000</v>
      </c>
      <c r="Y49" s="174">
        <f t="shared" si="8"/>
        <v>0</v>
      </c>
      <c r="Z49" s="174">
        <f t="shared" si="8"/>
        <v>0</v>
      </c>
      <c r="AA49" s="174"/>
      <c r="AB49" s="174"/>
      <c r="AC49" s="174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</row>
    <row r="50" spans="1:39" s="11" customFormat="1" ht="12.75">
      <c r="A50" s="164">
        <v>4221</v>
      </c>
      <c r="B50" s="162" t="s">
        <v>170</v>
      </c>
      <c r="C50" s="173">
        <v>5000</v>
      </c>
      <c r="D50" s="173"/>
      <c r="E50" s="173"/>
      <c r="F50" s="173">
        <v>5000</v>
      </c>
      <c r="G50" s="173"/>
      <c r="H50" s="174"/>
      <c r="I50" s="173"/>
      <c r="J50" s="173"/>
      <c r="K50" s="173"/>
      <c r="L50" s="173">
        <v>5000</v>
      </c>
      <c r="M50" s="173"/>
      <c r="N50" s="173"/>
      <c r="O50" s="173">
        <v>5000</v>
      </c>
      <c r="P50" s="173"/>
      <c r="Q50" s="174"/>
      <c r="R50" s="173"/>
      <c r="S50" s="173"/>
      <c r="T50" s="173"/>
      <c r="U50" s="173">
        <v>5000</v>
      </c>
      <c r="V50" s="173"/>
      <c r="W50" s="173"/>
      <c r="X50" s="173">
        <v>5000</v>
      </c>
      <c r="Y50" s="173"/>
      <c r="Z50" s="174"/>
      <c r="AA50" s="173"/>
      <c r="AB50" s="173"/>
      <c r="AC50" s="173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s="11" customFormat="1" ht="12.75">
      <c r="A51" s="164">
        <v>4222</v>
      </c>
      <c r="B51" s="162" t="s">
        <v>172</v>
      </c>
      <c r="C51" s="173"/>
      <c r="D51" s="173"/>
      <c r="E51" s="173"/>
      <c r="F51" s="173"/>
      <c r="G51" s="173"/>
      <c r="H51" s="174"/>
      <c r="I51" s="173"/>
      <c r="J51" s="173"/>
      <c r="K51" s="173"/>
      <c r="L51" s="173"/>
      <c r="M51" s="173"/>
      <c r="N51" s="173"/>
      <c r="O51" s="173"/>
      <c r="P51" s="173"/>
      <c r="Q51" s="174"/>
      <c r="R51" s="173"/>
      <c r="S51" s="173"/>
      <c r="T51" s="173"/>
      <c r="U51" s="173"/>
      <c r="V51" s="173"/>
      <c r="W51" s="173"/>
      <c r="X51" s="173"/>
      <c r="Y51" s="173"/>
      <c r="Z51" s="174"/>
      <c r="AA51" s="173"/>
      <c r="AB51" s="173"/>
      <c r="AC51" s="173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s="11" customFormat="1" ht="12.75">
      <c r="A52" s="164">
        <v>4223</v>
      </c>
      <c r="B52" s="162" t="s">
        <v>174</v>
      </c>
      <c r="C52" s="173"/>
      <c r="D52" s="173"/>
      <c r="E52" s="173"/>
      <c r="F52" s="173"/>
      <c r="G52" s="173"/>
      <c r="H52" s="174"/>
      <c r="I52" s="173"/>
      <c r="J52" s="173"/>
      <c r="K52" s="173"/>
      <c r="L52" s="173"/>
      <c r="M52" s="173"/>
      <c r="N52" s="173"/>
      <c r="O52" s="173"/>
      <c r="P52" s="173"/>
      <c r="Q52" s="174"/>
      <c r="R52" s="173"/>
      <c r="S52" s="173"/>
      <c r="T52" s="173"/>
      <c r="U52" s="173"/>
      <c r="V52" s="173"/>
      <c r="W52" s="173"/>
      <c r="X52" s="173"/>
      <c r="Y52" s="173"/>
      <c r="Z52" s="174"/>
      <c r="AA52" s="173"/>
      <c r="AB52" s="173"/>
      <c r="AC52" s="173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s="11" customFormat="1" ht="12.75">
      <c r="A53" s="164">
        <v>4224</v>
      </c>
      <c r="B53" s="162" t="s">
        <v>176</v>
      </c>
      <c r="C53" s="173"/>
      <c r="D53" s="173"/>
      <c r="E53" s="173"/>
      <c r="F53" s="173"/>
      <c r="G53" s="173"/>
      <c r="H53" s="174"/>
      <c r="I53" s="173"/>
      <c r="J53" s="173"/>
      <c r="K53" s="173"/>
      <c r="L53" s="173"/>
      <c r="M53" s="173"/>
      <c r="N53" s="173"/>
      <c r="O53" s="173"/>
      <c r="P53" s="173"/>
      <c r="Q53" s="174"/>
      <c r="R53" s="173"/>
      <c r="S53" s="173"/>
      <c r="T53" s="173"/>
      <c r="U53" s="173"/>
      <c r="V53" s="173"/>
      <c r="W53" s="173"/>
      <c r="X53" s="173"/>
      <c r="Y53" s="173"/>
      <c r="Z53" s="174"/>
      <c r="AA53" s="173"/>
      <c r="AB53" s="173"/>
      <c r="AC53" s="173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s="11" customFormat="1" ht="12.75">
      <c r="A54" s="164">
        <v>4225</v>
      </c>
      <c r="B54" s="162" t="s">
        <v>319</v>
      </c>
      <c r="C54" s="173"/>
      <c r="D54" s="173"/>
      <c r="E54" s="173"/>
      <c r="F54" s="173"/>
      <c r="G54" s="173"/>
      <c r="H54" s="174"/>
      <c r="I54" s="173"/>
      <c r="J54" s="173"/>
      <c r="K54" s="173"/>
      <c r="L54" s="173"/>
      <c r="M54" s="173"/>
      <c r="N54" s="173"/>
      <c r="O54" s="173"/>
      <c r="P54" s="173"/>
      <c r="Q54" s="174"/>
      <c r="R54" s="173"/>
      <c r="S54" s="173"/>
      <c r="T54" s="173"/>
      <c r="U54" s="173"/>
      <c r="V54" s="173"/>
      <c r="W54" s="173"/>
      <c r="X54" s="173"/>
      <c r="Y54" s="173"/>
      <c r="Z54" s="174"/>
      <c r="AA54" s="173"/>
      <c r="AB54" s="173"/>
      <c r="AC54" s="173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s="11" customFormat="1" ht="12.75">
      <c r="A55" s="164">
        <v>4226</v>
      </c>
      <c r="B55" s="162" t="s">
        <v>180</v>
      </c>
      <c r="C55" s="173"/>
      <c r="D55" s="173"/>
      <c r="E55" s="173"/>
      <c r="F55" s="173"/>
      <c r="G55" s="173"/>
      <c r="H55" s="174"/>
      <c r="I55" s="173"/>
      <c r="J55" s="173"/>
      <c r="K55" s="173"/>
      <c r="L55" s="173"/>
      <c r="M55" s="173"/>
      <c r="N55" s="173"/>
      <c r="O55" s="173"/>
      <c r="P55" s="173"/>
      <c r="Q55" s="174"/>
      <c r="R55" s="173"/>
      <c r="S55" s="173"/>
      <c r="T55" s="173"/>
      <c r="U55" s="173"/>
      <c r="V55" s="173"/>
      <c r="W55" s="173"/>
      <c r="X55" s="173"/>
      <c r="Y55" s="173"/>
      <c r="Z55" s="174"/>
      <c r="AA55" s="173"/>
      <c r="AB55" s="173"/>
      <c r="AC55" s="173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s="11" customFormat="1" ht="12.75">
      <c r="A56" s="164">
        <v>4227</v>
      </c>
      <c r="B56" s="163" t="s">
        <v>182</v>
      </c>
      <c r="C56" s="173"/>
      <c r="D56" s="173"/>
      <c r="E56" s="173"/>
      <c r="F56" s="173"/>
      <c r="G56" s="173"/>
      <c r="H56" s="174"/>
      <c r="I56" s="173"/>
      <c r="J56" s="173"/>
      <c r="K56" s="173"/>
      <c r="L56" s="173"/>
      <c r="M56" s="173"/>
      <c r="N56" s="173"/>
      <c r="O56" s="173"/>
      <c r="P56" s="173"/>
      <c r="Q56" s="174"/>
      <c r="R56" s="173"/>
      <c r="S56" s="173"/>
      <c r="T56" s="173"/>
      <c r="U56" s="173"/>
      <c r="V56" s="173"/>
      <c r="W56" s="173"/>
      <c r="X56" s="173"/>
      <c r="Y56" s="173"/>
      <c r="Z56" s="174"/>
      <c r="AA56" s="173"/>
      <c r="AB56" s="173"/>
      <c r="AC56" s="173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s="11" customFormat="1" ht="24">
      <c r="A57" s="164">
        <v>4231</v>
      </c>
      <c r="B57" s="162" t="s">
        <v>185</v>
      </c>
      <c r="C57" s="173"/>
      <c r="D57" s="173"/>
      <c r="E57" s="173"/>
      <c r="F57" s="173"/>
      <c r="G57" s="173"/>
      <c r="H57" s="174"/>
      <c r="I57" s="173"/>
      <c r="J57" s="173"/>
      <c r="K57" s="173"/>
      <c r="L57" s="173"/>
      <c r="M57" s="173"/>
      <c r="N57" s="173"/>
      <c r="O57" s="173"/>
      <c r="P57" s="173"/>
      <c r="Q57" s="174"/>
      <c r="R57" s="173"/>
      <c r="S57" s="173"/>
      <c r="T57" s="173"/>
      <c r="U57" s="173"/>
      <c r="V57" s="173"/>
      <c r="W57" s="173"/>
      <c r="X57" s="173"/>
      <c r="Y57" s="173"/>
      <c r="Z57" s="174"/>
      <c r="AA57" s="173"/>
      <c r="AB57" s="173"/>
      <c r="AC57" s="173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s="11" customFormat="1" ht="12.75">
      <c r="A58" s="164">
        <v>4241</v>
      </c>
      <c r="B58" s="162" t="s">
        <v>320</v>
      </c>
      <c r="C58" s="173"/>
      <c r="D58" s="173"/>
      <c r="E58" s="173"/>
      <c r="F58" s="173"/>
      <c r="G58" s="173"/>
      <c r="H58" s="174"/>
      <c r="I58" s="173"/>
      <c r="J58" s="173"/>
      <c r="K58" s="173"/>
      <c r="L58" s="173"/>
      <c r="M58" s="173"/>
      <c r="N58" s="173"/>
      <c r="O58" s="173"/>
      <c r="P58" s="173"/>
      <c r="Q58" s="174"/>
      <c r="R58" s="173"/>
      <c r="S58" s="173"/>
      <c r="T58" s="173"/>
      <c r="U58" s="173"/>
      <c r="V58" s="173"/>
      <c r="W58" s="173"/>
      <c r="X58" s="173"/>
      <c r="Y58" s="173"/>
      <c r="Z58" s="174"/>
      <c r="AA58" s="173"/>
      <c r="AB58" s="173"/>
      <c r="AC58" s="173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s="167" customFormat="1" ht="24">
      <c r="A59" s="168" t="s">
        <v>213</v>
      </c>
      <c r="B59" s="169" t="s">
        <v>321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</row>
    <row r="60" spans="1:39" s="11" customFormat="1" ht="24">
      <c r="A60" s="164">
        <v>4511</v>
      </c>
      <c r="B60" s="162" t="s">
        <v>216</v>
      </c>
      <c r="C60" s="173"/>
      <c r="D60" s="173"/>
      <c r="E60" s="173"/>
      <c r="F60" s="173"/>
      <c r="G60" s="173"/>
      <c r="H60" s="174"/>
      <c r="I60" s="173"/>
      <c r="J60" s="173"/>
      <c r="K60" s="173"/>
      <c r="L60" s="173"/>
      <c r="M60" s="173"/>
      <c r="N60" s="173"/>
      <c r="O60" s="173"/>
      <c r="P60" s="173"/>
      <c r="Q60" s="174"/>
      <c r="R60" s="173"/>
      <c r="S60" s="173"/>
      <c r="T60" s="173"/>
      <c r="U60" s="173"/>
      <c r="V60" s="173"/>
      <c r="W60" s="173"/>
      <c r="X60" s="173"/>
      <c r="Y60" s="173"/>
      <c r="Z60" s="174"/>
      <c r="AA60" s="173"/>
      <c r="AB60" s="173"/>
      <c r="AC60" s="173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s="11" customFormat="1" ht="29.25" customHeight="1">
      <c r="A61" s="62" t="s">
        <v>25</v>
      </c>
      <c r="B61" s="61" t="s">
        <v>30</v>
      </c>
      <c r="C61" s="176"/>
      <c r="D61" s="176"/>
      <c r="E61" s="176"/>
      <c r="F61" s="176"/>
      <c r="G61" s="176"/>
      <c r="H61" s="174"/>
      <c r="I61" s="176"/>
      <c r="J61" s="176"/>
      <c r="K61" s="176"/>
      <c r="L61" s="176"/>
      <c r="M61" s="176"/>
      <c r="N61" s="176"/>
      <c r="O61" s="176"/>
      <c r="P61" s="176"/>
      <c r="Q61" s="174"/>
      <c r="R61" s="176"/>
      <c r="S61" s="176"/>
      <c r="T61" s="176"/>
      <c r="U61" s="176"/>
      <c r="V61" s="176"/>
      <c r="W61" s="176"/>
      <c r="X61" s="176"/>
      <c r="Y61" s="176"/>
      <c r="Z61" s="174"/>
      <c r="AA61" s="176"/>
      <c r="AB61" s="176"/>
      <c r="AC61" s="176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s="11" customFormat="1" ht="25.5" customHeight="1">
      <c r="A62" s="62" t="s">
        <v>24</v>
      </c>
      <c r="B62" s="61" t="s">
        <v>31</v>
      </c>
      <c r="C62" s="176"/>
      <c r="D62" s="176"/>
      <c r="E62" s="176"/>
      <c r="F62" s="176"/>
      <c r="G62" s="176"/>
      <c r="H62" s="174"/>
      <c r="I62" s="176"/>
      <c r="J62" s="176"/>
      <c r="K62" s="176"/>
      <c r="L62" s="176"/>
      <c r="M62" s="176"/>
      <c r="N62" s="176"/>
      <c r="O62" s="176"/>
      <c r="P62" s="176"/>
      <c r="Q62" s="174"/>
      <c r="R62" s="176"/>
      <c r="S62" s="176"/>
      <c r="T62" s="176"/>
      <c r="U62" s="176"/>
      <c r="V62" s="176"/>
      <c r="W62" s="176"/>
      <c r="X62" s="176"/>
      <c r="Y62" s="176"/>
      <c r="Z62" s="174"/>
      <c r="AA62" s="176"/>
      <c r="AB62" s="176"/>
      <c r="AC62" s="176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s="11" customFormat="1" ht="12.75">
      <c r="A63" s="53">
        <v>3</v>
      </c>
      <c r="B63" s="59" t="s">
        <v>10</v>
      </c>
      <c r="C63" s="173"/>
      <c r="D63" s="173"/>
      <c r="E63" s="173"/>
      <c r="F63" s="173"/>
      <c r="G63" s="173"/>
      <c r="H63" s="174"/>
      <c r="I63" s="173"/>
      <c r="J63" s="173"/>
      <c r="K63" s="173"/>
      <c r="L63" s="173"/>
      <c r="M63" s="173"/>
      <c r="N63" s="173"/>
      <c r="O63" s="173"/>
      <c r="P63" s="173"/>
      <c r="Q63" s="174"/>
      <c r="R63" s="173"/>
      <c r="S63" s="173"/>
      <c r="T63" s="173"/>
      <c r="U63" s="173"/>
      <c r="V63" s="173"/>
      <c r="W63" s="173"/>
      <c r="X63" s="173"/>
      <c r="Y63" s="173"/>
      <c r="Z63" s="174"/>
      <c r="AA63" s="173"/>
      <c r="AB63" s="173"/>
      <c r="AC63" s="173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s="167" customFormat="1" ht="12.75">
      <c r="A64" s="165">
        <v>32</v>
      </c>
      <c r="B64" s="166" t="s">
        <v>15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</row>
    <row r="65" spans="1:39" s="11" customFormat="1" ht="12.75">
      <c r="A65" s="164">
        <v>3211</v>
      </c>
      <c r="B65" s="162" t="s">
        <v>65</v>
      </c>
      <c r="C65" s="173"/>
      <c r="D65" s="173"/>
      <c r="E65" s="173"/>
      <c r="F65" s="173"/>
      <c r="G65" s="173"/>
      <c r="H65" s="174"/>
      <c r="I65" s="173"/>
      <c r="J65" s="173"/>
      <c r="K65" s="173"/>
      <c r="L65" s="173"/>
      <c r="M65" s="173"/>
      <c r="N65" s="173"/>
      <c r="O65" s="173"/>
      <c r="P65" s="173"/>
      <c r="Q65" s="174"/>
      <c r="R65" s="173"/>
      <c r="S65" s="173"/>
      <c r="T65" s="173"/>
      <c r="U65" s="173"/>
      <c r="V65" s="173"/>
      <c r="W65" s="173"/>
      <c r="X65" s="173"/>
      <c r="Y65" s="173"/>
      <c r="Z65" s="174"/>
      <c r="AA65" s="173"/>
      <c r="AB65" s="173"/>
      <c r="AC65" s="173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1:39" s="11" customFormat="1" ht="24">
      <c r="A66" s="164">
        <v>3212</v>
      </c>
      <c r="B66" s="162" t="s">
        <v>67</v>
      </c>
      <c r="C66" s="173"/>
      <c r="D66" s="173"/>
      <c r="E66" s="173"/>
      <c r="F66" s="173"/>
      <c r="G66" s="173"/>
      <c r="H66" s="174"/>
      <c r="I66" s="173"/>
      <c r="J66" s="173"/>
      <c r="K66" s="173"/>
      <c r="L66" s="173"/>
      <c r="M66" s="173"/>
      <c r="N66" s="173"/>
      <c r="O66" s="173"/>
      <c r="P66" s="173"/>
      <c r="Q66" s="174"/>
      <c r="R66" s="173"/>
      <c r="S66" s="173"/>
      <c r="T66" s="173"/>
      <c r="U66" s="173"/>
      <c r="V66" s="173"/>
      <c r="W66" s="173"/>
      <c r="X66" s="173"/>
      <c r="Y66" s="173"/>
      <c r="Z66" s="174"/>
      <c r="AA66" s="173"/>
      <c r="AB66" s="173"/>
      <c r="AC66" s="173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1:39" s="11" customFormat="1" ht="12.75">
      <c r="A67" s="164">
        <v>3213</v>
      </c>
      <c r="B67" s="162" t="s">
        <v>69</v>
      </c>
      <c r="C67" s="173"/>
      <c r="D67" s="173"/>
      <c r="E67" s="173"/>
      <c r="F67" s="173"/>
      <c r="G67" s="173"/>
      <c r="H67" s="174"/>
      <c r="I67" s="173"/>
      <c r="J67" s="173"/>
      <c r="K67" s="173"/>
      <c r="L67" s="173"/>
      <c r="M67" s="173"/>
      <c r="N67" s="173"/>
      <c r="O67" s="173"/>
      <c r="P67" s="173"/>
      <c r="Q67" s="174"/>
      <c r="R67" s="173"/>
      <c r="S67" s="173"/>
      <c r="T67" s="173"/>
      <c r="U67" s="173"/>
      <c r="V67" s="173"/>
      <c r="W67" s="173"/>
      <c r="X67" s="173"/>
      <c r="Y67" s="173"/>
      <c r="Z67" s="174"/>
      <c r="AA67" s="173"/>
      <c r="AB67" s="173"/>
      <c r="AC67" s="173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1:39" s="11" customFormat="1" ht="12.75">
      <c r="A68" s="164">
        <v>3214</v>
      </c>
      <c r="B68" s="162" t="s">
        <v>71</v>
      </c>
      <c r="C68" s="173"/>
      <c r="D68" s="173"/>
      <c r="E68" s="173"/>
      <c r="F68" s="173"/>
      <c r="G68" s="173"/>
      <c r="H68" s="174"/>
      <c r="I68" s="173"/>
      <c r="J68" s="173"/>
      <c r="K68" s="173"/>
      <c r="L68" s="173"/>
      <c r="M68" s="173"/>
      <c r="N68" s="173"/>
      <c r="O68" s="173"/>
      <c r="P68" s="173"/>
      <c r="Q68" s="174"/>
      <c r="R68" s="173"/>
      <c r="S68" s="173"/>
      <c r="T68" s="173"/>
      <c r="U68" s="173"/>
      <c r="V68" s="173"/>
      <c r="W68" s="173"/>
      <c r="X68" s="173"/>
      <c r="Y68" s="173"/>
      <c r="Z68" s="174"/>
      <c r="AA68" s="173"/>
      <c r="AB68" s="173"/>
      <c r="AC68" s="173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1:39" s="11" customFormat="1" ht="24">
      <c r="A69" s="164">
        <v>3221</v>
      </c>
      <c r="B69" s="162" t="s">
        <v>74</v>
      </c>
      <c r="C69" s="173"/>
      <c r="D69" s="173"/>
      <c r="E69" s="173"/>
      <c r="F69" s="173"/>
      <c r="G69" s="173"/>
      <c r="H69" s="174"/>
      <c r="I69" s="173"/>
      <c r="J69" s="173"/>
      <c r="K69" s="173"/>
      <c r="L69" s="173"/>
      <c r="M69" s="173"/>
      <c r="N69" s="173"/>
      <c r="O69" s="173"/>
      <c r="P69" s="173"/>
      <c r="Q69" s="174"/>
      <c r="R69" s="173"/>
      <c r="S69" s="173"/>
      <c r="T69" s="173"/>
      <c r="U69" s="173"/>
      <c r="V69" s="173"/>
      <c r="W69" s="173"/>
      <c r="X69" s="173"/>
      <c r="Y69" s="173"/>
      <c r="Z69" s="174"/>
      <c r="AA69" s="173"/>
      <c r="AB69" s="173"/>
      <c r="AC69" s="173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1:39" s="11" customFormat="1" ht="12.75">
      <c r="A70" s="164">
        <v>3222</v>
      </c>
      <c r="B70" s="162" t="s">
        <v>76</v>
      </c>
      <c r="C70" s="173"/>
      <c r="D70" s="173"/>
      <c r="E70" s="173"/>
      <c r="F70" s="173"/>
      <c r="G70" s="173"/>
      <c r="H70" s="174"/>
      <c r="I70" s="173"/>
      <c r="J70" s="173"/>
      <c r="K70" s="173"/>
      <c r="L70" s="173"/>
      <c r="M70" s="173"/>
      <c r="N70" s="173"/>
      <c r="O70" s="173"/>
      <c r="P70" s="173"/>
      <c r="Q70" s="174"/>
      <c r="R70" s="173"/>
      <c r="S70" s="173"/>
      <c r="T70" s="173"/>
      <c r="U70" s="173"/>
      <c r="V70" s="173"/>
      <c r="W70" s="173"/>
      <c r="X70" s="173"/>
      <c r="Y70" s="173"/>
      <c r="Z70" s="174"/>
      <c r="AA70" s="173"/>
      <c r="AB70" s="173"/>
      <c r="AC70" s="173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1:39" s="11" customFormat="1" ht="12.75">
      <c r="A71" s="164">
        <v>3223</v>
      </c>
      <c r="B71" s="162" t="s">
        <v>78</v>
      </c>
      <c r="C71" s="173"/>
      <c r="D71" s="173"/>
      <c r="E71" s="173"/>
      <c r="F71" s="173"/>
      <c r="G71" s="173"/>
      <c r="H71" s="174"/>
      <c r="I71" s="173"/>
      <c r="J71" s="173"/>
      <c r="K71" s="173"/>
      <c r="L71" s="173"/>
      <c r="M71" s="173"/>
      <c r="N71" s="173"/>
      <c r="O71" s="173"/>
      <c r="P71" s="173"/>
      <c r="Q71" s="174"/>
      <c r="R71" s="173"/>
      <c r="S71" s="173"/>
      <c r="T71" s="173"/>
      <c r="U71" s="173"/>
      <c r="V71" s="173"/>
      <c r="W71" s="173"/>
      <c r="X71" s="173"/>
      <c r="Y71" s="173"/>
      <c r="Z71" s="174"/>
      <c r="AA71" s="173"/>
      <c r="AB71" s="173"/>
      <c r="AC71" s="173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1:39" s="11" customFormat="1" ht="24">
      <c r="A72" s="164">
        <v>3224</v>
      </c>
      <c r="B72" s="162" t="s">
        <v>80</v>
      </c>
      <c r="C72" s="173"/>
      <c r="D72" s="173"/>
      <c r="E72" s="173"/>
      <c r="F72" s="173"/>
      <c r="G72" s="173"/>
      <c r="H72" s="174"/>
      <c r="I72" s="173"/>
      <c r="J72" s="173"/>
      <c r="K72" s="173"/>
      <c r="L72" s="173"/>
      <c r="M72" s="173"/>
      <c r="N72" s="173"/>
      <c r="O72" s="173"/>
      <c r="P72" s="173"/>
      <c r="Q72" s="174"/>
      <c r="R72" s="173"/>
      <c r="S72" s="173"/>
      <c r="T72" s="173"/>
      <c r="U72" s="173"/>
      <c r="V72" s="173"/>
      <c r="W72" s="173"/>
      <c r="X72" s="173"/>
      <c r="Y72" s="173"/>
      <c r="Z72" s="174"/>
      <c r="AA72" s="173"/>
      <c r="AB72" s="173"/>
      <c r="AC72" s="173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1:39" ht="12.75">
      <c r="A73" s="164">
        <v>3225</v>
      </c>
      <c r="B73" s="162" t="s">
        <v>82</v>
      </c>
      <c r="C73" s="170"/>
      <c r="D73" s="170"/>
      <c r="E73" s="170"/>
      <c r="F73" s="170"/>
      <c r="G73" s="170"/>
      <c r="H73" s="171"/>
      <c r="I73" s="170"/>
      <c r="J73" s="170"/>
      <c r="K73" s="170"/>
      <c r="L73" s="170"/>
      <c r="M73" s="170"/>
      <c r="N73" s="170"/>
      <c r="O73" s="170"/>
      <c r="P73" s="170"/>
      <c r="Q73" s="171"/>
      <c r="R73" s="170"/>
      <c r="S73" s="170"/>
      <c r="T73" s="170"/>
      <c r="U73" s="170"/>
      <c r="V73" s="170"/>
      <c r="W73" s="170"/>
      <c r="X73" s="170"/>
      <c r="Y73" s="170"/>
      <c r="Z73" s="171"/>
      <c r="AA73" s="170"/>
      <c r="AB73" s="170"/>
      <c r="AC73" s="170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</row>
    <row r="74" spans="1:39" ht="12.75">
      <c r="A74" s="164">
        <v>3227</v>
      </c>
      <c r="B74" s="162" t="s">
        <v>84</v>
      </c>
      <c r="C74" s="170"/>
      <c r="D74" s="170"/>
      <c r="E74" s="170"/>
      <c r="F74" s="170"/>
      <c r="G74" s="170"/>
      <c r="H74" s="171"/>
      <c r="I74" s="170"/>
      <c r="J74" s="170"/>
      <c r="K74" s="170"/>
      <c r="L74" s="170"/>
      <c r="M74" s="170"/>
      <c r="N74" s="170"/>
      <c r="O74" s="170"/>
      <c r="P74" s="170"/>
      <c r="Q74" s="171"/>
      <c r="R74" s="170"/>
      <c r="S74" s="170"/>
      <c r="T74" s="170"/>
      <c r="U74" s="170"/>
      <c r="V74" s="170"/>
      <c r="W74" s="170"/>
      <c r="X74" s="170"/>
      <c r="Y74" s="170"/>
      <c r="Z74" s="171"/>
      <c r="AA74" s="170"/>
      <c r="AB74" s="170"/>
      <c r="AC74" s="170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</row>
    <row r="75" spans="1:39" s="11" customFormat="1" ht="12.75">
      <c r="A75" s="164">
        <v>3231</v>
      </c>
      <c r="B75" s="162" t="s">
        <v>87</v>
      </c>
      <c r="C75" s="173"/>
      <c r="D75" s="173"/>
      <c r="E75" s="173"/>
      <c r="F75" s="173"/>
      <c r="G75" s="173"/>
      <c r="H75" s="174"/>
      <c r="I75" s="173"/>
      <c r="J75" s="173"/>
      <c r="K75" s="173"/>
      <c r="L75" s="173"/>
      <c r="M75" s="173"/>
      <c r="N75" s="173"/>
      <c r="O75" s="173"/>
      <c r="P75" s="173"/>
      <c r="Q75" s="174"/>
      <c r="R75" s="173"/>
      <c r="S75" s="173"/>
      <c r="T75" s="173"/>
      <c r="U75" s="173"/>
      <c r="V75" s="173"/>
      <c r="W75" s="173"/>
      <c r="X75" s="173"/>
      <c r="Y75" s="173"/>
      <c r="Z75" s="174"/>
      <c r="AA75" s="173"/>
      <c r="AB75" s="173"/>
      <c r="AC75" s="173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1:39" s="11" customFormat="1" ht="24">
      <c r="A76" s="164">
        <v>3232</v>
      </c>
      <c r="B76" s="162" t="s">
        <v>89</v>
      </c>
      <c r="C76" s="173"/>
      <c r="D76" s="173"/>
      <c r="E76" s="173"/>
      <c r="F76" s="173"/>
      <c r="G76" s="173"/>
      <c r="H76" s="174"/>
      <c r="I76" s="173"/>
      <c r="J76" s="173"/>
      <c r="K76" s="173"/>
      <c r="L76" s="173"/>
      <c r="M76" s="173"/>
      <c r="N76" s="173"/>
      <c r="O76" s="173"/>
      <c r="P76" s="173"/>
      <c r="Q76" s="174"/>
      <c r="R76" s="173"/>
      <c r="S76" s="173"/>
      <c r="T76" s="173"/>
      <c r="U76" s="173"/>
      <c r="V76" s="173"/>
      <c r="W76" s="173"/>
      <c r="X76" s="173"/>
      <c r="Y76" s="173"/>
      <c r="Z76" s="174"/>
      <c r="AA76" s="173"/>
      <c r="AB76" s="173"/>
      <c r="AC76" s="173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1:39" s="11" customFormat="1" ht="12.75">
      <c r="A77" s="164">
        <v>3233</v>
      </c>
      <c r="B77" s="162" t="s">
        <v>91</v>
      </c>
      <c r="C77" s="173"/>
      <c r="D77" s="173"/>
      <c r="E77" s="173"/>
      <c r="F77" s="173"/>
      <c r="G77" s="173"/>
      <c r="H77" s="174"/>
      <c r="I77" s="173"/>
      <c r="J77" s="173"/>
      <c r="K77" s="173"/>
      <c r="L77" s="173"/>
      <c r="M77" s="173"/>
      <c r="N77" s="173"/>
      <c r="O77" s="173"/>
      <c r="P77" s="173"/>
      <c r="Q77" s="174"/>
      <c r="R77" s="173"/>
      <c r="S77" s="173"/>
      <c r="T77" s="173"/>
      <c r="U77" s="173"/>
      <c r="V77" s="173"/>
      <c r="W77" s="173"/>
      <c r="X77" s="173"/>
      <c r="Y77" s="173"/>
      <c r="Z77" s="174"/>
      <c r="AA77" s="173"/>
      <c r="AB77" s="173"/>
      <c r="AC77" s="173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1:39" s="11" customFormat="1" ht="12.75">
      <c r="A78" s="164">
        <v>3234</v>
      </c>
      <c r="B78" s="162" t="s">
        <v>93</v>
      </c>
      <c r="C78" s="173"/>
      <c r="D78" s="173"/>
      <c r="E78" s="173"/>
      <c r="F78" s="173"/>
      <c r="G78" s="173"/>
      <c r="H78" s="174"/>
      <c r="I78" s="173"/>
      <c r="J78" s="173"/>
      <c r="K78" s="173"/>
      <c r="L78" s="173"/>
      <c r="M78" s="173"/>
      <c r="N78" s="173"/>
      <c r="O78" s="173"/>
      <c r="P78" s="173"/>
      <c r="Q78" s="174"/>
      <c r="R78" s="173"/>
      <c r="S78" s="173"/>
      <c r="T78" s="173"/>
      <c r="U78" s="173"/>
      <c r="V78" s="173"/>
      <c r="W78" s="173"/>
      <c r="X78" s="173"/>
      <c r="Y78" s="173"/>
      <c r="Z78" s="174"/>
      <c r="AA78" s="173"/>
      <c r="AB78" s="173"/>
      <c r="AC78" s="173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1:39" s="11" customFormat="1" ht="12.75">
      <c r="A79" s="164">
        <v>3235</v>
      </c>
      <c r="B79" s="162" t="s">
        <v>95</v>
      </c>
      <c r="C79" s="173"/>
      <c r="D79" s="173"/>
      <c r="E79" s="173"/>
      <c r="F79" s="173"/>
      <c r="G79" s="173"/>
      <c r="H79" s="174"/>
      <c r="I79" s="173"/>
      <c r="J79" s="173"/>
      <c r="K79" s="173"/>
      <c r="L79" s="173"/>
      <c r="M79" s="173"/>
      <c r="N79" s="173"/>
      <c r="O79" s="173"/>
      <c r="P79" s="173"/>
      <c r="Q79" s="174"/>
      <c r="R79" s="173"/>
      <c r="S79" s="173"/>
      <c r="T79" s="173"/>
      <c r="U79" s="173"/>
      <c r="V79" s="173"/>
      <c r="W79" s="173"/>
      <c r="X79" s="173"/>
      <c r="Y79" s="173"/>
      <c r="Z79" s="174"/>
      <c r="AA79" s="173"/>
      <c r="AB79" s="173"/>
      <c r="AC79" s="173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1:39" s="11" customFormat="1" ht="12.75">
      <c r="A80" s="164">
        <v>3236</v>
      </c>
      <c r="B80" s="162" t="s">
        <v>97</v>
      </c>
      <c r="C80" s="173"/>
      <c r="D80" s="173"/>
      <c r="E80" s="173"/>
      <c r="F80" s="173"/>
      <c r="G80" s="173"/>
      <c r="H80" s="174"/>
      <c r="I80" s="173"/>
      <c r="J80" s="173"/>
      <c r="K80" s="173"/>
      <c r="L80" s="173"/>
      <c r="M80" s="173"/>
      <c r="N80" s="173"/>
      <c r="O80" s="173"/>
      <c r="P80" s="173"/>
      <c r="Q80" s="174"/>
      <c r="R80" s="173"/>
      <c r="S80" s="173"/>
      <c r="T80" s="173"/>
      <c r="U80" s="173"/>
      <c r="V80" s="173"/>
      <c r="W80" s="173"/>
      <c r="X80" s="173"/>
      <c r="Y80" s="173"/>
      <c r="Z80" s="174"/>
      <c r="AA80" s="173"/>
      <c r="AB80" s="173"/>
      <c r="AC80" s="173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1:39" s="11" customFormat="1" ht="12.75">
      <c r="A81" s="164">
        <v>3237</v>
      </c>
      <c r="B81" s="162" t="s">
        <v>99</v>
      </c>
      <c r="C81" s="173"/>
      <c r="D81" s="173"/>
      <c r="E81" s="173"/>
      <c r="F81" s="173"/>
      <c r="G81" s="173"/>
      <c r="H81" s="174"/>
      <c r="I81" s="173"/>
      <c r="J81" s="173"/>
      <c r="K81" s="173"/>
      <c r="L81" s="173"/>
      <c r="M81" s="173"/>
      <c r="N81" s="173"/>
      <c r="O81" s="173"/>
      <c r="P81" s="173"/>
      <c r="Q81" s="174"/>
      <c r="R81" s="173"/>
      <c r="S81" s="173"/>
      <c r="T81" s="173"/>
      <c r="U81" s="173"/>
      <c r="V81" s="173"/>
      <c r="W81" s="173"/>
      <c r="X81" s="173"/>
      <c r="Y81" s="173"/>
      <c r="Z81" s="174"/>
      <c r="AA81" s="173"/>
      <c r="AB81" s="173"/>
      <c r="AC81" s="173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1:39" s="11" customFormat="1" ht="12.75">
      <c r="A82" s="164">
        <v>3238</v>
      </c>
      <c r="B82" s="162" t="s">
        <v>101</v>
      </c>
      <c r="C82" s="173"/>
      <c r="D82" s="173"/>
      <c r="E82" s="173"/>
      <c r="F82" s="173"/>
      <c r="G82" s="173"/>
      <c r="H82" s="174"/>
      <c r="I82" s="173"/>
      <c r="J82" s="173"/>
      <c r="K82" s="173"/>
      <c r="L82" s="173"/>
      <c r="M82" s="173"/>
      <c r="N82" s="173"/>
      <c r="O82" s="173"/>
      <c r="P82" s="173"/>
      <c r="Q82" s="174"/>
      <c r="R82" s="173"/>
      <c r="S82" s="173"/>
      <c r="T82" s="173"/>
      <c r="U82" s="173"/>
      <c r="V82" s="173"/>
      <c r="W82" s="173"/>
      <c r="X82" s="173"/>
      <c r="Y82" s="173"/>
      <c r="Z82" s="174"/>
      <c r="AA82" s="173"/>
      <c r="AB82" s="173"/>
      <c r="AC82" s="173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1:39" ht="12.75">
      <c r="A83" s="164">
        <v>3239</v>
      </c>
      <c r="B83" s="162" t="s">
        <v>103</v>
      </c>
      <c r="C83" s="170"/>
      <c r="D83" s="170"/>
      <c r="E83" s="170"/>
      <c r="F83" s="170"/>
      <c r="G83" s="170"/>
      <c r="H83" s="171"/>
      <c r="I83" s="170"/>
      <c r="J83" s="170"/>
      <c r="K83" s="170"/>
      <c r="L83" s="170"/>
      <c r="M83" s="170"/>
      <c r="N83" s="170"/>
      <c r="O83" s="170"/>
      <c r="P83" s="170"/>
      <c r="Q83" s="171"/>
      <c r="R83" s="170"/>
      <c r="S83" s="170"/>
      <c r="T83" s="170"/>
      <c r="U83" s="170"/>
      <c r="V83" s="170"/>
      <c r="W83" s="170"/>
      <c r="X83" s="170"/>
      <c r="Y83" s="170"/>
      <c r="Z83" s="171"/>
      <c r="AA83" s="170"/>
      <c r="AB83" s="170"/>
      <c r="AC83" s="170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</row>
    <row r="84" spans="1:39" s="11" customFormat="1" ht="24">
      <c r="A84" s="164">
        <v>3241</v>
      </c>
      <c r="B84" s="162" t="s">
        <v>105</v>
      </c>
      <c r="C84" s="173"/>
      <c r="D84" s="173"/>
      <c r="E84" s="173"/>
      <c r="F84" s="173"/>
      <c r="G84" s="173"/>
      <c r="H84" s="174"/>
      <c r="I84" s="173"/>
      <c r="J84" s="173"/>
      <c r="K84" s="173"/>
      <c r="L84" s="173"/>
      <c r="M84" s="173"/>
      <c r="N84" s="173"/>
      <c r="O84" s="173"/>
      <c r="P84" s="173"/>
      <c r="Q84" s="174"/>
      <c r="R84" s="173"/>
      <c r="S84" s="173"/>
      <c r="T84" s="173"/>
      <c r="U84" s="173"/>
      <c r="V84" s="173"/>
      <c r="W84" s="173"/>
      <c r="X84" s="173"/>
      <c r="Y84" s="173"/>
      <c r="Z84" s="174"/>
      <c r="AA84" s="173"/>
      <c r="AB84" s="173"/>
      <c r="AC84" s="173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1:39" s="11" customFormat="1" ht="12.75">
      <c r="A85" s="164">
        <v>3291</v>
      </c>
      <c r="B85" s="163" t="s">
        <v>109</v>
      </c>
      <c r="C85" s="173"/>
      <c r="D85" s="173"/>
      <c r="E85" s="173"/>
      <c r="F85" s="173"/>
      <c r="G85" s="173"/>
      <c r="H85" s="174"/>
      <c r="I85" s="173"/>
      <c r="J85" s="173"/>
      <c r="K85" s="173"/>
      <c r="L85" s="173"/>
      <c r="M85" s="173"/>
      <c r="N85" s="173"/>
      <c r="O85" s="173"/>
      <c r="P85" s="173"/>
      <c r="Q85" s="174"/>
      <c r="R85" s="173"/>
      <c r="S85" s="173"/>
      <c r="T85" s="173"/>
      <c r="U85" s="173"/>
      <c r="V85" s="173"/>
      <c r="W85" s="173"/>
      <c r="X85" s="173"/>
      <c r="Y85" s="173"/>
      <c r="Z85" s="174"/>
      <c r="AA85" s="173"/>
      <c r="AB85" s="173"/>
      <c r="AC85" s="173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1:39" s="11" customFormat="1" ht="12.75">
      <c r="A86" s="164">
        <v>3292</v>
      </c>
      <c r="B86" s="162" t="s">
        <v>111</v>
      </c>
      <c r="C86" s="173"/>
      <c r="D86" s="173"/>
      <c r="E86" s="173"/>
      <c r="F86" s="173"/>
      <c r="G86" s="173"/>
      <c r="H86" s="174"/>
      <c r="I86" s="173"/>
      <c r="J86" s="173"/>
      <c r="K86" s="173"/>
      <c r="L86" s="173"/>
      <c r="M86" s="173"/>
      <c r="N86" s="173"/>
      <c r="O86" s="173"/>
      <c r="P86" s="173"/>
      <c r="Q86" s="174"/>
      <c r="R86" s="173"/>
      <c r="S86" s="173"/>
      <c r="T86" s="173"/>
      <c r="U86" s="173"/>
      <c r="V86" s="173"/>
      <c r="W86" s="173"/>
      <c r="X86" s="173"/>
      <c r="Y86" s="173"/>
      <c r="Z86" s="174"/>
      <c r="AA86" s="173"/>
      <c r="AB86" s="173"/>
      <c r="AC86" s="173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1:39" s="11" customFormat="1" ht="12.75">
      <c r="A87" s="164">
        <v>3293</v>
      </c>
      <c r="B87" s="162" t="s">
        <v>113</v>
      </c>
      <c r="C87" s="173"/>
      <c r="D87" s="173"/>
      <c r="E87" s="173"/>
      <c r="F87" s="173"/>
      <c r="G87" s="173"/>
      <c r="H87" s="174"/>
      <c r="I87" s="173"/>
      <c r="J87" s="173"/>
      <c r="K87" s="173"/>
      <c r="L87" s="173"/>
      <c r="M87" s="173"/>
      <c r="N87" s="173"/>
      <c r="O87" s="173"/>
      <c r="P87" s="173"/>
      <c r="Q87" s="174"/>
      <c r="R87" s="173"/>
      <c r="S87" s="173"/>
      <c r="T87" s="173"/>
      <c r="U87" s="173"/>
      <c r="V87" s="173"/>
      <c r="W87" s="173"/>
      <c r="X87" s="173"/>
      <c r="Y87" s="173"/>
      <c r="Z87" s="174"/>
      <c r="AA87" s="173"/>
      <c r="AB87" s="173"/>
      <c r="AC87" s="173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1:39" s="11" customFormat="1" ht="12.75">
      <c r="A88" s="164">
        <v>3294</v>
      </c>
      <c r="B88" s="162" t="s">
        <v>316</v>
      </c>
      <c r="C88" s="173"/>
      <c r="D88" s="173"/>
      <c r="E88" s="173"/>
      <c r="F88" s="173"/>
      <c r="G88" s="173"/>
      <c r="H88" s="174"/>
      <c r="I88" s="173"/>
      <c r="J88" s="173"/>
      <c r="K88" s="173"/>
      <c r="L88" s="173"/>
      <c r="M88" s="173"/>
      <c r="N88" s="173"/>
      <c r="O88" s="173"/>
      <c r="P88" s="173"/>
      <c r="Q88" s="174"/>
      <c r="R88" s="173"/>
      <c r="S88" s="173"/>
      <c r="T88" s="173"/>
      <c r="U88" s="173"/>
      <c r="V88" s="173"/>
      <c r="W88" s="173"/>
      <c r="X88" s="173"/>
      <c r="Y88" s="173"/>
      <c r="Z88" s="174"/>
      <c r="AA88" s="173"/>
      <c r="AB88" s="173"/>
      <c r="AC88" s="173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1:39" s="11" customFormat="1" ht="12.75">
      <c r="A89" s="164">
        <v>3295</v>
      </c>
      <c r="B89" s="162" t="s">
        <v>117</v>
      </c>
      <c r="C89" s="173"/>
      <c r="D89" s="173"/>
      <c r="E89" s="173"/>
      <c r="F89" s="173"/>
      <c r="G89" s="173"/>
      <c r="H89" s="174"/>
      <c r="I89" s="173"/>
      <c r="J89" s="173"/>
      <c r="K89" s="173"/>
      <c r="L89" s="173"/>
      <c r="M89" s="173"/>
      <c r="N89" s="173"/>
      <c r="O89" s="173"/>
      <c r="P89" s="173"/>
      <c r="Q89" s="174"/>
      <c r="R89" s="173"/>
      <c r="S89" s="173"/>
      <c r="T89" s="173"/>
      <c r="U89" s="173"/>
      <c r="V89" s="173"/>
      <c r="W89" s="173"/>
      <c r="X89" s="173"/>
      <c r="Y89" s="173"/>
      <c r="Z89" s="174"/>
      <c r="AA89" s="173"/>
      <c r="AB89" s="173"/>
      <c r="AC89" s="173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1:39" s="11" customFormat="1" ht="12.75">
      <c r="A90" s="164">
        <v>3299</v>
      </c>
      <c r="B90" s="162" t="s">
        <v>317</v>
      </c>
      <c r="C90" s="173"/>
      <c r="D90" s="173"/>
      <c r="E90" s="173"/>
      <c r="F90" s="173"/>
      <c r="G90" s="173"/>
      <c r="H90" s="174"/>
      <c r="I90" s="173"/>
      <c r="J90" s="173"/>
      <c r="K90" s="173"/>
      <c r="L90" s="173"/>
      <c r="M90" s="173"/>
      <c r="N90" s="173"/>
      <c r="O90" s="173"/>
      <c r="P90" s="173"/>
      <c r="Q90" s="174"/>
      <c r="R90" s="173"/>
      <c r="S90" s="173"/>
      <c r="T90" s="173"/>
      <c r="U90" s="173"/>
      <c r="V90" s="173"/>
      <c r="W90" s="173"/>
      <c r="X90" s="173"/>
      <c r="Y90" s="173"/>
      <c r="Z90" s="174"/>
      <c r="AA90" s="173"/>
      <c r="AB90" s="173"/>
      <c r="AC90" s="173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1:39" ht="12.75">
      <c r="A91" s="53"/>
      <c r="B91" s="54"/>
      <c r="C91" s="170"/>
      <c r="D91" s="170"/>
      <c r="E91" s="170"/>
      <c r="F91" s="170"/>
      <c r="G91" s="170"/>
      <c r="H91" s="171"/>
      <c r="I91" s="170"/>
      <c r="J91" s="170"/>
      <c r="K91" s="170"/>
      <c r="L91" s="170"/>
      <c r="M91" s="170"/>
      <c r="N91" s="170"/>
      <c r="O91" s="170"/>
      <c r="P91" s="170"/>
      <c r="Q91" s="171"/>
      <c r="R91" s="170"/>
      <c r="S91" s="170"/>
      <c r="T91" s="170"/>
      <c r="U91" s="170"/>
      <c r="V91" s="170"/>
      <c r="W91" s="170"/>
      <c r="X91" s="170"/>
      <c r="Y91" s="170"/>
      <c r="Z91" s="171"/>
      <c r="AA91" s="170"/>
      <c r="AB91" s="170"/>
      <c r="AC91" s="170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</row>
    <row r="92" spans="1:39" s="11" customFormat="1" ht="25.5">
      <c r="A92" s="62" t="s">
        <v>24</v>
      </c>
      <c r="B92" s="61" t="s">
        <v>32</v>
      </c>
      <c r="C92" s="174">
        <v>10080</v>
      </c>
      <c r="D92" s="174">
        <v>10080</v>
      </c>
      <c r="E92" s="176"/>
      <c r="F92" s="176"/>
      <c r="G92" s="176"/>
      <c r="H92" s="174"/>
      <c r="I92" s="176"/>
      <c r="J92" s="176"/>
      <c r="K92" s="176"/>
      <c r="L92" s="174">
        <v>10080</v>
      </c>
      <c r="M92" s="174">
        <v>10080</v>
      </c>
      <c r="N92" s="176"/>
      <c r="O92" s="176"/>
      <c r="P92" s="176"/>
      <c r="Q92" s="174"/>
      <c r="R92" s="176"/>
      <c r="S92" s="176"/>
      <c r="T92" s="176"/>
      <c r="U92" s="174">
        <v>10080</v>
      </c>
      <c r="V92" s="174">
        <v>10080</v>
      </c>
      <c r="W92" s="176"/>
      <c r="X92" s="176"/>
      <c r="Y92" s="176"/>
      <c r="Z92" s="174"/>
      <c r="AA92" s="176"/>
      <c r="AB92" s="176"/>
      <c r="AC92" s="176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1:39" s="11" customFormat="1" ht="12.75">
      <c r="A93" s="53">
        <v>3</v>
      </c>
      <c r="B93" s="59" t="s">
        <v>10</v>
      </c>
      <c r="C93" s="174">
        <v>10080</v>
      </c>
      <c r="D93" s="174">
        <v>10080</v>
      </c>
      <c r="E93" s="173"/>
      <c r="F93" s="173"/>
      <c r="G93" s="173"/>
      <c r="H93" s="174"/>
      <c r="I93" s="173"/>
      <c r="J93" s="173"/>
      <c r="K93" s="173"/>
      <c r="L93" s="174">
        <v>10080</v>
      </c>
      <c r="M93" s="174">
        <v>10080</v>
      </c>
      <c r="N93" s="173"/>
      <c r="O93" s="173"/>
      <c r="P93" s="173"/>
      <c r="Q93" s="174"/>
      <c r="R93" s="173"/>
      <c r="S93" s="173"/>
      <c r="T93" s="173"/>
      <c r="U93" s="174">
        <v>10080</v>
      </c>
      <c r="V93" s="174">
        <v>10080</v>
      </c>
      <c r="W93" s="173"/>
      <c r="X93" s="173"/>
      <c r="Y93" s="173"/>
      <c r="Z93" s="174"/>
      <c r="AA93" s="173"/>
      <c r="AB93" s="173"/>
      <c r="AC93" s="173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1:39" s="167" customFormat="1" ht="12.75">
      <c r="A94" s="165">
        <v>31</v>
      </c>
      <c r="B94" s="166" t="s">
        <v>11</v>
      </c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</row>
    <row r="95" spans="1:39" ht="12.75">
      <c r="A95" s="60">
        <v>3111</v>
      </c>
      <c r="B95" s="54" t="s">
        <v>313</v>
      </c>
      <c r="C95" s="170"/>
      <c r="D95" s="170"/>
      <c r="E95" s="170"/>
      <c r="F95" s="170"/>
      <c r="G95" s="170"/>
      <c r="H95" s="171"/>
      <c r="I95" s="170"/>
      <c r="J95" s="170"/>
      <c r="K95" s="170"/>
      <c r="L95" s="170"/>
      <c r="M95" s="170"/>
      <c r="N95" s="170"/>
      <c r="O95" s="170"/>
      <c r="P95" s="170"/>
      <c r="Q95" s="171"/>
      <c r="R95" s="170"/>
      <c r="S95" s="170"/>
      <c r="T95" s="170"/>
      <c r="U95" s="170"/>
      <c r="V95" s="170"/>
      <c r="W95" s="170"/>
      <c r="X95" s="170"/>
      <c r="Y95" s="170"/>
      <c r="Z95" s="171"/>
      <c r="AA95" s="170"/>
      <c r="AB95" s="170"/>
      <c r="AC95" s="170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</row>
    <row r="96" spans="1:39" ht="12.75">
      <c r="A96" s="60">
        <v>3113</v>
      </c>
      <c r="B96" s="54" t="s">
        <v>54</v>
      </c>
      <c r="C96" s="170"/>
      <c r="D96" s="170"/>
      <c r="E96" s="170"/>
      <c r="F96" s="170"/>
      <c r="G96" s="170"/>
      <c r="H96" s="171"/>
      <c r="I96" s="170"/>
      <c r="J96" s="170"/>
      <c r="K96" s="170"/>
      <c r="L96" s="170"/>
      <c r="M96" s="170"/>
      <c r="N96" s="170"/>
      <c r="O96" s="170"/>
      <c r="P96" s="170"/>
      <c r="Q96" s="171"/>
      <c r="R96" s="170"/>
      <c r="S96" s="170"/>
      <c r="T96" s="170"/>
      <c r="U96" s="170"/>
      <c r="V96" s="170"/>
      <c r="W96" s="170"/>
      <c r="X96" s="170"/>
      <c r="Y96" s="170"/>
      <c r="Z96" s="171"/>
      <c r="AA96" s="170"/>
      <c r="AB96" s="170"/>
      <c r="AC96" s="170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</row>
    <row r="97" spans="1:39" ht="12.75">
      <c r="A97" s="60">
        <v>3114</v>
      </c>
      <c r="B97" s="54" t="s">
        <v>56</v>
      </c>
      <c r="C97" s="170"/>
      <c r="D97" s="170"/>
      <c r="E97" s="170"/>
      <c r="F97" s="170"/>
      <c r="G97" s="170"/>
      <c r="H97" s="171"/>
      <c r="I97" s="170"/>
      <c r="J97" s="170"/>
      <c r="K97" s="170"/>
      <c r="L97" s="170"/>
      <c r="M97" s="170"/>
      <c r="N97" s="170"/>
      <c r="O97" s="170"/>
      <c r="P97" s="170"/>
      <c r="Q97" s="171"/>
      <c r="R97" s="170"/>
      <c r="S97" s="170"/>
      <c r="T97" s="170"/>
      <c r="U97" s="170"/>
      <c r="V97" s="170"/>
      <c r="W97" s="170"/>
      <c r="X97" s="170"/>
      <c r="Y97" s="170"/>
      <c r="Z97" s="171"/>
      <c r="AA97" s="170"/>
      <c r="AB97" s="170"/>
      <c r="AC97" s="170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</row>
    <row r="98" spans="1:39" ht="12.75">
      <c r="A98" s="60">
        <v>3121</v>
      </c>
      <c r="B98" s="54" t="s">
        <v>13</v>
      </c>
      <c r="C98" s="170"/>
      <c r="D98" s="170"/>
      <c r="E98" s="170"/>
      <c r="F98" s="170"/>
      <c r="G98" s="170"/>
      <c r="H98" s="171"/>
      <c r="I98" s="170"/>
      <c r="J98" s="170"/>
      <c r="K98" s="170"/>
      <c r="L98" s="170"/>
      <c r="M98" s="170"/>
      <c r="N98" s="170"/>
      <c r="O98" s="170"/>
      <c r="P98" s="170"/>
      <c r="Q98" s="171"/>
      <c r="R98" s="170"/>
      <c r="S98" s="170"/>
      <c r="T98" s="170"/>
      <c r="U98" s="170"/>
      <c r="V98" s="170"/>
      <c r="W98" s="170"/>
      <c r="X98" s="170"/>
      <c r="Y98" s="170"/>
      <c r="Z98" s="171"/>
      <c r="AA98" s="170"/>
      <c r="AB98" s="170"/>
      <c r="AC98" s="170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</row>
    <row r="99" spans="1:39" ht="12.75">
      <c r="A99" s="60">
        <v>3131</v>
      </c>
      <c r="B99" s="54" t="s">
        <v>314</v>
      </c>
      <c r="C99" s="170"/>
      <c r="D99" s="170"/>
      <c r="E99" s="170"/>
      <c r="F99" s="170"/>
      <c r="G99" s="170"/>
      <c r="H99" s="171"/>
      <c r="I99" s="170"/>
      <c r="J99" s="170"/>
      <c r="K99" s="170"/>
      <c r="L99" s="170"/>
      <c r="M99" s="170"/>
      <c r="N99" s="170"/>
      <c r="O99" s="170"/>
      <c r="P99" s="170"/>
      <c r="Q99" s="171"/>
      <c r="R99" s="170"/>
      <c r="S99" s="170"/>
      <c r="T99" s="170"/>
      <c r="U99" s="170"/>
      <c r="V99" s="170"/>
      <c r="W99" s="170"/>
      <c r="X99" s="170"/>
      <c r="Y99" s="170"/>
      <c r="Z99" s="171"/>
      <c r="AA99" s="170"/>
      <c r="AB99" s="170"/>
      <c r="AC99" s="170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</row>
    <row r="100" spans="1:39" ht="25.5">
      <c r="A100" s="60">
        <v>3132</v>
      </c>
      <c r="B100" s="54" t="s">
        <v>59</v>
      </c>
      <c r="C100" s="170"/>
      <c r="D100" s="170"/>
      <c r="E100" s="170"/>
      <c r="F100" s="170"/>
      <c r="G100" s="170"/>
      <c r="H100" s="171"/>
      <c r="I100" s="170"/>
      <c r="J100" s="170"/>
      <c r="K100" s="170"/>
      <c r="L100" s="170"/>
      <c r="M100" s="170"/>
      <c r="N100" s="170"/>
      <c r="O100" s="170"/>
      <c r="P100" s="170"/>
      <c r="Q100" s="171"/>
      <c r="R100" s="170"/>
      <c r="S100" s="170"/>
      <c r="T100" s="170"/>
      <c r="U100" s="170"/>
      <c r="V100" s="170"/>
      <c r="W100" s="170"/>
      <c r="X100" s="170"/>
      <c r="Y100" s="170"/>
      <c r="Z100" s="171"/>
      <c r="AA100" s="170"/>
      <c r="AB100" s="170"/>
      <c r="AC100" s="170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</row>
    <row r="101" spans="1:39" ht="24">
      <c r="A101" s="164">
        <v>3133</v>
      </c>
      <c r="B101" s="162" t="s">
        <v>61</v>
      </c>
      <c r="C101" s="170"/>
      <c r="D101" s="170"/>
      <c r="E101" s="170"/>
      <c r="F101" s="170"/>
      <c r="G101" s="170"/>
      <c r="H101" s="171"/>
      <c r="I101" s="170"/>
      <c r="J101" s="170"/>
      <c r="K101" s="170"/>
      <c r="L101" s="170"/>
      <c r="M101" s="170"/>
      <c r="N101" s="170"/>
      <c r="O101" s="170"/>
      <c r="P101" s="170"/>
      <c r="Q101" s="171"/>
      <c r="R101" s="170"/>
      <c r="S101" s="170"/>
      <c r="T101" s="170"/>
      <c r="U101" s="170"/>
      <c r="V101" s="170"/>
      <c r="W101" s="170"/>
      <c r="X101" s="170"/>
      <c r="Y101" s="170"/>
      <c r="Z101" s="171"/>
      <c r="AA101" s="170"/>
      <c r="AB101" s="170"/>
      <c r="AC101" s="170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</row>
    <row r="102" spans="1:39" s="167" customFormat="1" ht="12.75">
      <c r="A102" s="165">
        <v>32</v>
      </c>
      <c r="B102" s="166" t="s">
        <v>15</v>
      </c>
      <c r="C102" s="174">
        <v>10080</v>
      </c>
      <c r="D102" s="173">
        <v>10080</v>
      </c>
      <c r="E102" s="174"/>
      <c r="F102" s="174"/>
      <c r="G102" s="174"/>
      <c r="H102" s="174"/>
      <c r="I102" s="174"/>
      <c r="J102" s="174"/>
      <c r="K102" s="174"/>
      <c r="L102" s="173">
        <v>10080</v>
      </c>
      <c r="M102" s="173">
        <v>10080</v>
      </c>
      <c r="N102" s="174"/>
      <c r="O102" s="174"/>
      <c r="P102" s="174"/>
      <c r="Q102" s="174"/>
      <c r="R102" s="174"/>
      <c r="S102" s="174"/>
      <c r="T102" s="174"/>
      <c r="U102" s="173">
        <v>10080</v>
      </c>
      <c r="V102" s="173">
        <v>10080</v>
      </c>
      <c r="W102" s="174"/>
      <c r="X102" s="174"/>
      <c r="Y102" s="174"/>
      <c r="Z102" s="174"/>
      <c r="AA102" s="174"/>
      <c r="AB102" s="174"/>
      <c r="AC102" s="174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</row>
    <row r="103" spans="1:39" s="11" customFormat="1" ht="12.75">
      <c r="A103" s="164">
        <v>3211</v>
      </c>
      <c r="B103" s="162" t="s">
        <v>65</v>
      </c>
      <c r="C103" s="173"/>
      <c r="D103" s="173"/>
      <c r="E103" s="173"/>
      <c r="F103" s="173"/>
      <c r="G103" s="173"/>
      <c r="H103" s="174"/>
      <c r="I103" s="173"/>
      <c r="J103" s="173"/>
      <c r="K103" s="173"/>
      <c r="L103" s="173"/>
      <c r="M103" s="173"/>
      <c r="N103" s="173"/>
      <c r="O103" s="173"/>
      <c r="P103" s="173"/>
      <c r="Q103" s="174"/>
      <c r="R103" s="173"/>
      <c r="S103" s="173"/>
      <c r="T103" s="173"/>
      <c r="U103" s="173"/>
      <c r="V103" s="173"/>
      <c r="W103" s="173"/>
      <c r="X103" s="173"/>
      <c r="Y103" s="173"/>
      <c r="Z103" s="174"/>
      <c r="AA103" s="173"/>
      <c r="AB103" s="173"/>
      <c r="AC103" s="173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1:39" s="11" customFormat="1" ht="24">
      <c r="A104" s="164">
        <v>3212</v>
      </c>
      <c r="B104" s="162" t="s">
        <v>67</v>
      </c>
      <c r="C104" s="173"/>
      <c r="D104" s="173"/>
      <c r="E104" s="173"/>
      <c r="F104" s="173"/>
      <c r="G104" s="173"/>
      <c r="H104" s="174"/>
      <c r="I104" s="173"/>
      <c r="J104" s="173"/>
      <c r="K104" s="173"/>
      <c r="L104" s="173"/>
      <c r="M104" s="173"/>
      <c r="N104" s="173"/>
      <c r="O104" s="173"/>
      <c r="P104" s="173"/>
      <c r="Q104" s="174"/>
      <c r="R104" s="173"/>
      <c r="S104" s="173"/>
      <c r="T104" s="173"/>
      <c r="U104" s="173"/>
      <c r="V104" s="173"/>
      <c r="W104" s="173"/>
      <c r="X104" s="173"/>
      <c r="Y104" s="173"/>
      <c r="Z104" s="174"/>
      <c r="AA104" s="173"/>
      <c r="AB104" s="173"/>
      <c r="AC104" s="173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1:39" s="11" customFormat="1" ht="12.75">
      <c r="A105" s="164">
        <v>3213</v>
      </c>
      <c r="B105" s="162" t="s">
        <v>69</v>
      </c>
      <c r="C105" s="173"/>
      <c r="D105" s="173"/>
      <c r="E105" s="173"/>
      <c r="F105" s="173"/>
      <c r="G105" s="173"/>
      <c r="H105" s="174"/>
      <c r="I105" s="173"/>
      <c r="J105" s="173"/>
      <c r="K105" s="173"/>
      <c r="L105" s="173"/>
      <c r="M105" s="173"/>
      <c r="N105" s="173"/>
      <c r="O105" s="173"/>
      <c r="P105" s="173"/>
      <c r="Q105" s="174"/>
      <c r="R105" s="173"/>
      <c r="S105" s="173"/>
      <c r="T105" s="173"/>
      <c r="U105" s="173"/>
      <c r="V105" s="173"/>
      <c r="W105" s="173"/>
      <c r="X105" s="173"/>
      <c r="Y105" s="173"/>
      <c r="Z105" s="174"/>
      <c r="AA105" s="173"/>
      <c r="AB105" s="173"/>
      <c r="AC105" s="173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1:39" s="11" customFormat="1" ht="12.75">
      <c r="A106" s="164">
        <v>3214</v>
      </c>
      <c r="B106" s="162" t="s">
        <v>71</v>
      </c>
      <c r="C106" s="173"/>
      <c r="D106" s="173"/>
      <c r="E106" s="173"/>
      <c r="F106" s="173"/>
      <c r="G106" s="173"/>
      <c r="H106" s="174"/>
      <c r="I106" s="173"/>
      <c r="J106" s="173"/>
      <c r="K106" s="173"/>
      <c r="L106" s="173"/>
      <c r="M106" s="173"/>
      <c r="N106" s="173"/>
      <c r="O106" s="173"/>
      <c r="P106" s="173"/>
      <c r="Q106" s="174"/>
      <c r="R106" s="173"/>
      <c r="S106" s="173"/>
      <c r="T106" s="173"/>
      <c r="U106" s="173"/>
      <c r="V106" s="173"/>
      <c r="W106" s="173"/>
      <c r="X106" s="173"/>
      <c r="Y106" s="173"/>
      <c r="Z106" s="174"/>
      <c r="AA106" s="173"/>
      <c r="AB106" s="173"/>
      <c r="AC106" s="173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</row>
    <row r="107" spans="1:39" s="11" customFormat="1" ht="24">
      <c r="A107" s="164">
        <v>3221</v>
      </c>
      <c r="B107" s="162" t="s">
        <v>74</v>
      </c>
      <c r="C107" s="173">
        <v>10080</v>
      </c>
      <c r="D107" s="173">
        <v>10080</v>
      </c>
      <c r="E107" s="173"/>
      <c r="F107" s="173"/>
      <c r="G107" s="173"/>
      <c r="H107" s="174"/>
      <c r="I107" s="173"/>
      <c r="J107" s="173"/>
      <c r="K107" s="173"/>
      <c r="L107" s="173">
        <v>10080</v>
      </c>
      <c r="M107" s="173">
        <v>10080</v>
      </c>
      <c r="N107" s="173"/>
      <c r="O107" s="173"/>
      <c r="P107" s="173"/>
      <c r="Q107" s="174"/>
      <c r="R107" s="173"/>
      <c r="S107" s="173"/>
      <c r="T107" s="173"/>
      <c r="U107" s="173">
        <v>10080</v>
      </c>
      <c r="V107" s="173">
        <v>10080</v>
      </c>
      <c r="W107" s="173"/>
      <c r="X107" s="173"/>
      <c r="Y107" s="173"/>
      <c r="Z107" s="174"/>
      <c r="AA107" s="173"/>
      <c r="AB107" s="173"/>
      <c r="AC107" s="173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</row>
    <row r="108" spans="1:39" s="11" customFormat="1" ht="12.75">
      <c r="A108" s="164">
        <v>3222</v>
      </c>
      <c r="B108" s="162" t="s">
        <v>76</v>
      </c>
      <c r="C108" s="173"/>
      <c r="D108" s="173"/>
      <c r="E108" s="173"/>
      <c r="F108" s="173"/>
      <c r="G108" s="173"/>
      <c r="H108" s="174"/>
      <c r="I108" s="173"/>
      <c r="J108" s="173"/>
      <c r="K108" s="173"/>
      <c r="L108" s="173"/>
      <c r="M108" s="173"/>
      <c r="N108" s="173"/>
      <c r="O108" s="173"/>
      <c r="P108" s="173"/>
      <c r="Q108" s="174"/>
      <c r="R108" s="173"/>
      <c r="S108" s="173"/>
      <c r="T108" s="173"/>
      <c r="U108" s="173"/>
      <c r="V108" s="173"/>
      <c r="W108" s="173"/>
      <c r="X108" s="173"/>
      <c r="Y108" s="173"/>
      <c r="Z108" s="174"/>
      <c r="AA108" s="173"/>
      <c r="AB108" s="173"/>
      <c r="AC108" s="173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</row>
    <row r="109" spans="1:39" s="11" customFormat="1" ht="12.75">
      <c r="A109" s="164"/>
      <c r="B109" s="14" t="s">
        <v>334</v>
      </c>
      <c r="C109" s="173">
        <v>4501012</v>
      </c>
      <c r="D109" s="173">
        <v>580080</v>
      </c>
      <c r="E109" s="173">
        <v>500</v>
      </c>
      <c r="F109" s="173">
        <v>85800</v>
      </c>
      <c r="G109" s="173">
        <v>3000</v>
      </c>
      <c r="H109" s="174">
        <v>3831632</v>
      </c>
      <c r="I109" s="173"/>
      <c r="J109" s="173"/>
      <c r="K109" s="173"/>
      <c r="L109" s="173">
        <v>4501012</v>
      </c>
      <c r="M109" s="173">
        <v>580080</v>
      </c>
      <c r="N109" s="173">
        <v>500</v>
      </c>
      <c r="O109" s="173">
        <v>85800</v>
      </c>
      <c r="P109" s="173">
        <v>3000</v>
      </c>
      <c r="Q109" s="174">
        <v>3831632</v>
      </c>
      <c r="R109" s="173"/>
      <c r="S109" s="173"/>
      <c r="T109" s="173"/>
      <c r="U109" s="173">
        <v>4501012</v>
      </c>
      <c r="V109" s="173">
        <v>580080</v>
      </c>
      <c r="W109" s="173">
        <v>500</v>
      </c>
      <c r="X109" s="173">
        <v>85800</v>
      </c>
      <c r="Y109" s="173">
        <v>9345</v>
      </c>
      <c r="Z109" s="174">
        <v>3831632</v>
      </c>
      <c r="AA109" s="173"/>
      <c r="AB109" s="173"/>
      <c r="AC109" s="173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</row>
    <row r="110" spans="1:26" ht="12.75">
      <c r="A110" s="47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Q110" s="10"/>
      <c r="Z110" s="10"/>
    </row>
    <row r="111" spans="1:26" ht="12.75">
      <c r="A111" s="47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Q111" s="10"/>
      <c r="Z111" s="10"/>
    </row>
    <row r="112" spans="1:26" ht="12.75">
      <c r="A112" s="47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Q112" s="10"/>
      <c r="Z112" s="10"/>
    </row>
    <row r="113" spans="1:26" ht="12.75">
      <c r="A113" s="47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Q113" s="10"/>
      <c r="Z113" s="10"/>
    </row>
    <row r="114" spans="1:26" ht="12.75">
      <c r="A114" s="47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Q114" s="10"/>
      <c r="Z114" s="10"/>
    </row>
    <row r="115" spans="1:26" ht="12.75">
      <c r="A115" s="47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Q115" s="10"/>
      <c r="Z115" s="10"/>
    </row>
    <row r="116" spans="1:26" ht="12.75">
      <c r="A116" s="47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Q116" s="10"/>
      <c r="Z116" s="10"/>
    </row>
    <row r="117" spans="1:26" ht="12.75">
      <c r="A117" s="47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Q117" s="10"/>
      <c r="Z117" s="10"/>
    </row>
    <row r="118" spans="1:26" ht="12.75">
      <c r="A118" s="47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Q118" s="10"/>
      <c r="Z118" s="10"/>
    </row>
    <row r="119" spans="1:26" ht="12.75">
      <c r="A119" s="47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Q119" s="10"/>
      <c r="Z119" s="10"/>
    </row>
    <row r="120" spans="1:26" ht="12.75">
      <c r="A120" s="47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Q120" s="10"/>
      <c r="Z120" s="10"/>
    </row>
    <row r="121" spans="1:26" ht="12.75">
      <c r="A121" s="47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Q121" s="10"/>
      <c r="Z121" s="10"/>
    </row>
    <row r="122" spans="1:26" ht="12.75">
      <c r="A122" s="47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Q122" s="10"/>
      <c r="Z122" s="10"/>
    </row>
    <row r="123" spans="1:26" ht="12.75">
      <c r="A123" s="47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Q123" s="10"/>
      <c r="Z123" s="10"/>
    </row>
    <row r="124" spans="1:26" ht="12.75">
      <c r="A124" s="47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Q124" s="10"/>
      <c r="Z124" s="10"/>
    </row>
    <row r="125" spans="1:26" ht="12.75">
      <c r="A125" s="47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Q125" s="10"/>
      <c r="Z125" s="10"/>
    </row>
    <row r="126" spans="1:26" ht="12.75">
      <c r="A126" s="47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Q126" s="10"/>
      <c r="Z126" s="10"/>
    </row>
    <row r="127" spans="1:26" ht="12.75">
      <c r="A127" s="47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Q127" s="10"/>
      <c r="Z127" s="10"/>
    </row>
    <row r="128" spans="1:26" ht="12.75">
      <c r="A128" s="47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Q128" s="10"/>
      <c r="Z128" s="10"/>
    </row>
    <row r="129" spans="1:26" ht="12.75">
      <c r="A129" s="47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Q129" s="10"/>
      <c r="Z129" s="10"/>
    </row>
    <row r="130" spans="1:26" ht="12.75">
      <c r="A130" s="47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Q130" s="10"/>
      <c r="Z130" s="10"/>
    </row>
    <row r="131" spans="1:26" ht="12.75">
      <c r="A131" s="47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Q131" s="10"/>
      <c r="Z131" s="10"/>
    </row>
    <row r="132" spans="1:26" ht="12.75">
      <c r="A132" s="47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Q132" s="10"/>
      <c r="Z132" s="10"/>
    </row>
    <row r="133" spans="1:26" ht="12.75">
      <c r="A133" s="47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Q133" s="10"/>
      <c r="Z133" s="10"/>
    </row>
    <row r="134" spans="1:26" ht="12.75">
      <c r="A134" s="47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Q134" s="10"/>
      <c r="Z134" s="10"/>
    </row>
    <row r="135" spans="1:26" ht="12.75">
      <c r="A135" s="47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Q135" s="10"/>
      <c r="Z135" s="10"/>
    </row>
    <row r="136" spans="1:26" ht="12.75">
      <c r="A136" s="47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Q136" s="10"/>
      <c r="Z136" s="10"/>
    </row>
    <row r="137" spans="1:26" ht="12.75">
      <c r="A137" s="47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Q137" s="10"/>
      <c r="Z137" s="10"/>
    </row>
    <row r="138" spans="1:26" ht="12.75">
      <c r="A138" s="47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Q138" s="10"/>
      <c r="Z138" s="10"/>
    </row>
    <row r="139" spans="1:26" ht="12.75">
      <c r="A139" s="47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Q139" s="10"/>
      <c r="Z139" s="10"/>
    </row>
    <row r="140" spans="1:26" ht="12.75">
      <c r="A140" s="47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Q140" s="10"/>
      <c r="Z140" s="10"/>
    </row>
    <row r="141" spans="1:26" ht="12.75">
      <c r="A141" s="47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Q141" s="10"/>
      <c r="Z141" s="10"/>
    </row>
    <row r="142" spans="1:26" ht="12.75">
      <c r="A142" s="47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Q142" s="10"/>
      <c r="Z142" s="10"/>
    </row>
    <row r="143" spans="1:26" ht="12.75">
      <c r="A143" s="47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Q143" s="10"/>
      <c r="Z143" s="10"/>
    </row>
    <row r="144" spans="1:26" ht="12.75">
      <c r="A144" s="47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Q144" s="10"/>
      <c r="Z144" s="10"/>
    </row>
    <row r="145" spans="1:26" ht="12.75">
      <c r="A145" s="47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Q145" s="10"/>
      <c r="Z145" s="10"/>
    </row>
    <row r="146" spans="1:26" ht="12.75">
      <c r="A146" s="47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Q146" s="10"/>
      <c r="Z146" s="10"/>
    </row>
    <row r="147" spans="1:26" ht="12.75">
      <c r="A147" s="47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Q147" s="10"/>
      <c r="Z147" s="10"/>
    </row>
    <row r="148" spans="1:26" ht="12.75">
      <c r="A148" s="47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Q148" s="10"/>
      <c r="Z148" s="10"/>
    </row>
    <row r="149" spans="1:26" ht="12.75">
      <c r="A149" s="47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Q149" s="10"/>
      <c r="Z149" s="10"/>
    </row>
    <row r="150" spans="1:26" ht="12.75">
      <c r="A150" s="47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Q150" s="10"/>
      <c r="Z150" s="10"/>
    </row>
    <row r="151" spans="1:26" ht="12.75">
      <c r="A151" s="47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Q151" s="10"/>
      <c r="Z151" s="10"/>
    </row>
    <row r="152" spans="1:26" ht="12.75">
      <c r="A152" s="47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Q152" s="10"/>
      <c r="Z152" s="10"/>
    </row>
    <row r="153" spans="1:26" ht="12.75">
      <c r="A153" s="47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Q153" s="10"/>
      <c r="Z153" s="10"/>
    </row>
    <row r="154" spans="1:26" ht="12.75">
      <c r="A154" s="47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Q154" s="10"/>
      <c r="Z154" s="10"/>
    </row>
    <row r="155" spans="1:26" ht="12.75">
      <c r="A155" s="47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Q155" s="10"/>
      <c r="Z155" s="10"/>
    </row>
    <row r="156" spans="1:26" ht="12.75">
      <c r="A156" s="47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Q156" s="10"/>
      <c r="Z156" s="10"/>
    </row>
    <row r="157" spans="1:26" ht="12.75">
      <c r="A157" s="47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Q157" s="10"/>
      <c r="Z157" s="10"/>
    </row>
    <row r="158" spans="1:26" ht="12.75">
      <c r="A158" s="47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Q158" s="10"/>
      <c r="Z158" s="10"/>
    </row>
    <row r="159" spans="1:26" ht="12.75">
      <c r="A159" s="47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Q159" s="10"/>
      <c r="Z159" s="10"/>
    </row>
    <row r="160" spans="1:26" ht="12.75">
      <c r="A160" s="47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Q160" s="10"/>
      <c r="Z160" s="10"/>
    </row>
    <row r="161" spans="1:26" ht="12.75">
      <c r="A161" s="47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Q161" s="10"/>
      <c r="Z161" s="10"/>
    </row>
    <row r="162" spans="1:26" ht="12.75">
      <c r="A162" s="47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Q162" s="10"/>
      <c r="Z162" s="10"/>
    </row>
    <row r="163" spans="1:26" ht="12.75">
      <c r="A163" s="47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Q163" s="10"/>
      <c r="Z163" s="10"/>
    </row>
    <row r="164" spans="1:26" ht="12.75">
      <c r="A164" s="47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Q164" s="10"/>
      <c r="Z164" s="10"/>
    </row>
    <row r="165" spans="1:26" ht="12.75">
      <c r="A165" s="47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Q165" s="10"/>
      <c r="Z165" s="10"/>
    </row>
    <row r="166" spans="1:26" ht="12.75">
      <c r="A166" s="47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Q166" s="10"/>
      <c r="Z166" s="10"/>
    </row>
    <row r="167" spans="1:26" ht="12.75">
      <c r="A167" s="47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Q167" s="10"/>
      <c r="Z167" s="10"/>
    </row>
    <row r="168" spans="1:26" ht="12.75">
      <c r="A168" s="47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Q168" s="10"/>
      <c r="Z168" s="10"/>
    </row>
    <row r="169" spans="1:26" ht="12.75">
      <c r="A169" s="47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Q169" s="10"/>
      <c r="Z169" s="10"/>
    </row>
    <row r="170" spans="1:26" ht="12.75">
      <c r="A170" s="47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Q170" s="10"/>
      <c r="Z170" s="10"/>
    </row>
    <row r="171" spans="1:26" ht="12.75">
      <c r="A171" s="47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Q171" s="10"/>
      <c r="Z171" s="10"/>
    </row>
    <row r="172" spans="1:26" ht="12.75">
      <c r="A172" s="47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Q172" s="10"/>
      <c r="Z172" s="10"/>
    </row>
    <row r="173" spans="1:26" ht="12.75">
      <c r="A173" s="47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Q173" s="10"/>
      <c r="Z173" s="10"/>
    </row>
    <row r="174" spans="1:26" ht="12.75">
      <c r="A174" s="47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Q174" s="10"/>
      <c r="Z174" s="10"/>
    </row>
    <row r="175" spans="1:26" ht="12.75">
      <c r="A175" s="47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Q175" s="10"/>
      <c r="Z175" s="10"/>
    </row>
    <row r="176" spans="1:26" ht="12.75">
      <c r="A176" s="47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Q176" s="10"/>
      <c r="Z176" s="10"/>
    </row>
    <row r="177" spans="1:26" ht="12.75">
      <c r="A177" s="47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Q177" s="10"/>
      <c r="Z177" s="10"/>
    </row>
    <row r="178" spans="1:26" ht="12.75">
      <c r="A178" s="47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Q178" s="10"/>
      <c r="Z178" s="10"/>
    </row>
    <row r="179" spans="1:26" ht="12.75">
      <c r="A179" s="47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Q179" s="10"/>
      <c r="Z179" s="10"/>
    </row>
    <row r="180" spans="1:26" ht="12.75">
      <c r="A180" s="47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Q180" s="10"/>
      <c r="Z180" s="10"/>
    </row>
    <row r="181" spans="1:26" ht="12.75">
      <c r="A181" s="47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Q181" s="10"/>
      <c r="Z181" s="10"/>
    </row>
    <row r="182" spans="1:26" ht="12.75">
      <c r="A182" s="47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Q182" s="10"/>
      <c r="Z182" s="10"/>
    </row>
    <row r="183" spans="1:26" ht="12.75">
      <c r="A183" s="47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Q183" s="10"/>
      <c r="Z183" s="10"/>
    </row>
    <row r="184" spans="1:26" ht="12.75">
      <c r="A184" s="47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Q184" s="10"/>
      <c r="Z184" s="10"/>
    </row>
    <row r="185" spans="1:26" ht="12.75">
      <c r="A185" s="47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Q185" s="10"/>
      <c r="Z185" s="10"/>
    </row>
    <row r="186" spans="1:26" ht="12.75">
      <c r="A186" s="47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Q186" s="10"/>
      <c r="Z186" s="10"/>
    </row>
    <row r="187" spans="1:26" ht="12.75">
      <c r="A187" s="47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Q187" s="10"/>
      <c r="Z187" s="10"/>
    </row>
    <row r="188" spans="1:26" ht="12.75">
      <c r="A188" s="47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Q188" s="10"/>
      <c r="Z188" s="10"/>
    </row>
    <row r="189" spans="1:26" ht="12.75">
      <c r="A189" s="47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Q189" s="10"/>
      <c r="Z189" s="10"/>
    </row>
    <row r="190" spans="1:26" ht="12.75">
      <c r="A190" s="47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Q190" s="10"/>
      <c r="Z190" s="10"/>
    </row>
    <row r="191" spans="1:26" ht="12.75">
      <c r="A191" s="47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Q191" s="10"/>
      <c r="Z191" s="10"/>
    </row>
    <row r="192" spans="1:26" ht="12.75">
      <c r="A192" s="47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Q192" s="10"/>
      <c r="Z192" s="10"/>
    </row>
    <row r="193" spans="1:26" ht="12.75">
      <c r="A193" s="47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Q193" s="10"/>
      <c r="Z193" s="10"/>
    </row>
    <row r="194" spans="1:26" ht="12.75">
      <c r="A194" s="47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Q194" s="10"/>
      <c r="Z194" s="10"/>
    </row>
    <row r="195" spans="1:26" ht="12.75">
      <c r="A195" s="47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Q195" s="10"/>
      <c r="Z195" s="10"/>
    </row>
    <row r="196" spans="1:26" ht="12.75">
      <c r="A196" s="47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Q196" s="10"/>
      <c r="Z196" s="10"/>
    </row>
    <row r="197" spans="1:26" ht="12.75">
      <c r="A197" s="47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Q197" s="10"/>
      <c r="Z197" s="10"/>
    </row>
    <row r="198" spans="1:26" ht="12.75">
      <c r="A198" s="47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Q198" s="10"/>
      <c r="Z198" s="10"/>
    </row>
    <row r="199" spans="1:26" ht="12.75">
      <c r="A199" s="47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Q199" s="10"/>
      <c r="Z199" s="10"/>
    </row>
    <row r="200" spans="1:26" ht="12.75">
      <c r="A200" s="47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Q200" s="10"/>
      <c r="Z200" s="10"/>
    </row>
    <row r="201" spans="1:26" ht="12.75">
      <c r="A201" s="47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Q201" s="10"/>
      <c r="Z201" s="10"/>
    </row>
    <row r="202" spans="1:26" ht="12.75">
      <c r="A202" s="47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Q202" s="10"/>
      <c r="Z202" s="10"/>
    </row>
    <row r="203" spans="1:26" ht="12.75">
      <c r="A203" s="47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Q203" s="10"/>
      <c r="Z203" s="10"/>
    </row>
    <row r="204" spans="1:26" ht="12.75">
      <c r="A204" s="47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Q204" s="10"/>
      <c r="Z204" s="10"/>
    </row>
    <row r="205" spans="1:26" ht="12.75">
      <c r="A205" s="47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Q205" s="10"/>
      <c r="Z205" s="10"/>
    </row>
    <row r="206" spans="1:26" ht="12.75">
      <c r="A206" s="47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Q206" s="10"/>
      <c r="Z206" s="10"/>
    </row>
    <row r="207" spans="1:26" ht="12.75">
      <c r="A207" s="47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Q207" s="10"/>
      <c r="Z207" s="10"/>
    </row>
    <row r="208" spans="1:26" ht="12.75">
      <c r="A208" s="47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Q208" s="10"/>
      <c r="Z208" s="10"/>
    </row>
    <row r="209" spans="1:26" ht="12.75">
      <c r="A209" s="47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Q209" s="10"/>
      <c r="Z209" s="10"/>
    </row>
    <row r="210" spans="1:26" ht="12.75">
      <c r="A210" s="47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Q210" s="10"/>
      <c r="Z210" s="10"/>
    </row>
    <row r="211" spans="1:26" ht="12.75">
      <c r="A211" s="47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Q211" s="10"/>
      <c r="Z211" s="10"/>
    </row>
    <row r="212" spans="1:26" ht="12.75">
      <c r="A212" s="47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Q212" s="10"/>
      <c r="Z212" s="10"/>
    </row>
    <row r="213" spans="1:26" ht="12.75">
      <c r="A213" s="47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Q213" s="10"/>
      <c r="Z213" s="10"/>
    </row>
    <row r="214" spans="1:26" ht="12.75">
      <c r="A214" s="47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Q214" s="10"/>
      <c r="Z214" s="10"/>
    </row>
    <row r="215" spans="1:26" ht="12.75">
      <c r="A215" s="47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Q215" s="10"/>
      <c r="Z215" s="10"/>
    </row>
    <row r="216" spans="1:26" ht="12.75">
      <c r="A216" s="47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Q216" s="10"/>
      <c r="Z216" s="10"/>
    </row>
    <row r="217" spans="1:26" ht="12.75">
      <c r="A217" s="47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Q217" s="10"/>
      <c r="Z217" s="10"/>
    </row>
    <row r="218" spans="1:26" ht="12.75">
      <c r="A218" s="47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Q218" s="10"/>
      <c r="Z218" s="10"/>
    </row>
    <row r="219" spans="1:26" ht="12.75">
      <c r="A219" s="47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Q219" s="10"/>
      <c r="Z219" s="10"/>
    </row>
    <row r="220" spans="1:26" ht="12.75">
      <c r="A220" s="47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Q220" s="10"/>
      <c r="Z220" s="10"/>
    </row>
    <row r="221" spans="1:26" ht="12.75">
      <c r="A221" s="47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Q221" s="10"/>
      <c r="Z221" s="10"/>
    </row>
    <row r="222" spans="1:26" ht="12.75">
      <c r="A222" s="47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Q222" s="10"/>
      <c r="Z222" s="10"/>
    </row>
    <row r="223" spans="1:26" ht="12.75">
      <c r="A223" s="47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Q223" s="10"/>
      <c r="Z223" s="10"/>
    </row>
    <row r="224" spans="1:26" ht="12.75">
      <c r="A224" s="47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Q224" s="10"/>
      <c r="Z224" s="10"/>
    </row>
    <row r="225" spans="1:26" ht="12.75">
      <c r="A225" s="47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Q225" s="10"/>
      <c r="Z225" s="10"/>
    </row>
    <row r="226" spans="1:26" ht="12.75">
      <c r="A226" s="47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Q226" s="10"/>
      <c r="Z226" s="10"/>
    </row>
    <row r="227" spans="1:26" ht="12.75">
      <c r="A227" s="47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Q227" s="10"/>
      <c r="Z227" s="10"/>
    </row>
    <row r="228" spans="1:26" ht="12.75">
      <c r="A228" s="47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Q228" s="10"/>
      <c r="Z228" s="10"/>
    </row>
    <row r="229" spans="1:26" ht="12.75">
      <c r="A229" s="47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Q229" s="10"/>
      <c r="Z229" s="10"/>
    </row>
    <row r="230" spans="1:26" ht="12.75">
      <c r="A230" s="47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Q230" s="10"/>
      <c r="Z230" s="10"/>
    </row>
    <row r="231" spans="1:26" ht="12.75">
      <c r="A231" s="47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Q231" s="10"/>
      <c r="Z231" s="10"/>
    </row>
    <row r="232" spans="1:26" ht="12.75">
      <c r="A232" s="47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Q232" s="10"/>
      <c r="Z232" s="10"/>
    </row>
    <row r="233" spans="1:26" ht="12.75">
      <c r="A233" s="47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Q233" s="10"/>
      <c r="Z233" s="10"/>
    </row>
    <row r="234" spans="1:26" ht="12.75">
      <c r="A234" s="47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Q234" s="10"/>
      <c r="Z234" s="10"/>
    </row>
    <row r="235" spans="1:26" ht="12.75">
      <c r="A235" s="47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Q235" s="10"/>
      <c r="Z235" s="10"/>
    </row>
    <row r="236" spans="1:26" ht="12.75">
      <c r="A236" s="47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Q236" s="10"/>
      <c r="Z236" s="10"/>
    </row>
    <row r="237" spans="1:26" ht="12.75">
      <c r="A237" s="47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Q237" s="10"/>
      <c r="Z237" s="10"/>
    </row>
    <row r="238" spans="1:26" ht="12.75">
      <c r="A238" s="47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Q238" s="10"/>
      <c r="Z238" s="10"/>
    </row>
    <row r="239" spans="1:26" ht="12.75">
      <c r="A239" s="47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Q239" s="10"/>
      <c r="Z239" s="10"/>
    </row>
    <row r="240" spans="1:26" ht="12.75">
      <c r="A240" s="47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Q240" s="10"/>
      <c r="Z240" s="10"/>
    </row>
    <row r="241" spans="1:26" ht="12.75">
      <c r="A241" s="47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Q241" s="10"/>
      <c r="Z241" s="10"/>
    </row>
    <row r="242" spans="1:26" ht="12.75">
      <c r="A242" s="47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Q242" s="10"/>
      <c r="Z242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B1">
      <selection activeCell="C13" sqref="C13"/>
    </sheetView>
  </sheetViews>
  <sheetFormatPr defaultColWidth="9.140625" defaultRowHeight="12.75"/>
  <cols>
    <col min="1" max="1" width="9.28125" style="106" hidden="1" customWidth="1"/>
    <col min="2" max="2" width="11.28125" style="107" customWidth="1"/>
    <col min="3" max="3" width="67.00390625" style="134" customWidth="1"/>
    <col min="4" max="6" width="15.7109375" style="104" customWidth="1"/>
    <col min="7" max="7" width="9.140625" style="92" customWidth="1"/>
    <col min="8" max="8" width="9.8515625" style="92" bestFit="1" customWidth="1"/>
    <col min="9" max="9" width="13.28125" style="92" bestFit="1" customWidth="1"/>
    <col min="10" max="16384" width="9.140625" style="92" customWidth="1"/>
  </cols>
  <sheetData>
    <row r="1" spans="3:6" ht="12.75" thickBot="1">
      <c r="C1" s="181"/>
      <c r="D1" s="182"/>
      <c r="E1" s="182"/>
      <c r="F1" s="182"/>
    </row>
    <row r="2" spans="1:6" ht="39" thickBot="1">
      <c r="A2" s="106" t="s">
        <v>44</v>
      </c>
      <c r="B2" s="108" t="s">
        <v>233</v>
      </c>
      <c r="C2" s="109" t="s">
        <v>9</v>
      </c>
      <c r="D2" s="93" t="s">
        <v>324</v>
      </c>
      <c r="E2" s="93" t="s">
        <v>46</v>
      </c>
      <c r="F2" s="93" t="s">
        <v>325</v>
      </c>
    </row>
    <row r="3" spans="1:6" s="114" customFormat="1" ht="15.75">
      <c r="A3" s="110">
        <f>LEN(B3)</f>
        <v>1</v>
      </c>
      <c r="B3" s="111">
        <v>6</v>
      </c>
      <c r="C3" s="112" t="s">
        <v>234</v>
      </c>
      <c r="D3" s="179">
        <v>4501012</v>
      </c>
      <c r="E3" s="179">
        <v>4501012</v>
      </c>
      <c r="F3" s="179">
        <v>4501012</v>
      </c>
    </row>
    <row r="4" spans="1:6" s="116" customFormat="1" ht="16.5" customHeight="1">
      <c r="A4" s="115">
        <f aca="true" t="shared" si="0" ref="A4:A67">LEN(B4)</f>
        <v>2</v>
      </c>
      <c r="B4" s="111">
        <v>63</v>
      </c>
      <c r="C4" s="112" t="s">
        <v>235</v>
      </c>
      <c r="D4" s="113">
        <v>3834632</v>
      </c>
      <c r="E4" s="113">
        <v>3834632</v>
      </c>
      <c r="F4" s="113">
        <v>3834632</v>
      </c>
    </row>
    <row r="5" spans="1:6" s="116" customFormat="1" ht="12.75">
      <c r="A5" s="115">
        <f t="shared" si="0"/>
        <v>3</v>
      </c>
      <c r="B5" s="111">
        <v>631</v>
      </c>
      <c r="C5" s="117" t="s">
        <v>236</v>
      </c>
      <c r="D5" s="118"/>
      <c r="E5" s="118"/>
      <c r="F5" s="118"/>
    </row>
    <row r="6" spans="1:6" s="122" customFormat="1" ht="12.75">
      <c r="A6" s="106">
        <f t="shared" si="0"/>
        <v>4</v>
      </c>
      <c r="B6" s="119">
        <v>6311</v>
      </c>
      <c r="C6" s="120" t="s">
        <v>237</v>
      </c>
      <c r="D6" s="121"/>
      <c r="E6" s="121"/>
      <c r="F6" s="121"/>
    </row>
    <row r="7" spans="1:6" s="127" customFormat="1" ht="12.75">
      <c r="A7" s="123">
        <f t="shared" si="0"/>
        <v>5</v>
      </c>
      <c r="B7" s="124">
        <v>63111</v>
      </c>
      <c r="C7" s="125" t="s">
        <v>238</v>
      </c>
      <c r="D7" s="126"/>
      <c r="E7" s="126"/>
      <c r="F7" s="126"/>
    </row>
    <row r="8" spans="1:6" s="116" customFormat="1" ht="12.75">
      <c r="A8" s="115">
        <f t="shared" si="0"/>
        <v>3</v>
      </c>
      <c r="B8" s="111">
        <v>632</v>
      </c>
      <c r="C8" s="117" t="s">
        <v>239</v>
      </c>
      <c r="D8" s="118"/>
      <c r="E8" s="118"/>
      <c r="F8" s="118"/>
    </row>
    <row r="9" spans="1:6" s="122" customFormat="1" ht="12.75">
      <c r="A9" s="106">
        <f t="shared" si="0"/>
        <v>4</v>
      </c>
      <c r="B9" s="119">
        <v>6321</v>
      </c>
      <c r="C9" s="120" t="s">
        <v>240</v>
      </c>
      <c r="D9" s="121"/>
      <c r="E9" s="121"/>
      <c r="F9" s="121"/>
    </row>
    <row r="10" spans="1:6" s="127" customFormat="1" ht="12.75">
      <c r="A10" s="123">
        <f t="shared" si="0"/>
        <v>5</v>
      </c>
      <c r="B10" s="124">
        <v>63211</v>
      </c>
      <c r="C10" s="125" t="s">
        <v>240</v>
      </c>
      <c r="D10" s="126"/>
      <c r="E10" s="126"/>
      <c r="F10" s="126"/>
    </row>
    <row r="11" spans="1:6" s="116" customFormat="1" ht="20.25" customHeight="1">
      <c r="A11" s="115">
        <f t="shared" si="0"/>
        <v>3</v>
      </c>
      <c r="B11" s="111">
        <v>636</v>
      </c>
      <c r="C11" s="117" t="s">
        <v>241</v>
      </c>
      <c r="D11" s="128">
        <f>D12+D14</f>
        <v>3834632</v>
      </c>
      <c r="E11" s="128">
        <f>E12+E14</f>
        <v>3834632</v>
      </c>
      <c r="F11" s="128">
        <f>F12+F14</f>
        <v>3834632</v>
      </c>
    </row>
    <row r="12" spans="1:6" s="122" customFormat="1" ht="12.75">
      <c r="A12" s="106">
        <f t="shared" si="0"/>
        <v>4</v>
      </c>
      <c r="B12" s="119">
        <v>6361</v>
      </c>
      <c r="C12" s="120" t="s">
        <v>242</v>
      </c>
      <c r="D12" s="128">
        <f>D13</f>
        <v>3834632</v>
      </c>
      <c r="E12" s="128">
        <f>E13</f>
        <v>3834632</v>
      </c>
      <c r="F12" s="128">
        <f>F13</f>
        <v>3834632</v>
      </c>
    </row>
    <row r="13" spans="1:6" s="127" customFormat="1" ht="27" customHeight="1">
      <c r="A13" s="123">
        <f t="shared" si="0"/>
        <v>5</v>
      </c>
      <c r="B13" s="124">
        <v>63612</v>
      </c>
      <c r="C13" s="180" t="s">
        <v>336</v>
      </c>
      <c r="D13" s="126">
        <v>3834632</v>
      </c>
      <c r="E13" s="126">
        <v>3834632</v>
      </c>
      <c r="F13" s="126">
        <v>3834632</v>
      </c>
    </row>
    <row r="14" spans="1:6" s="122" customFormat="1" ht="25.5">
      <c r="A14" s="106">
        <f t="shared" si="0"/>
        <v>4</v>
      </c>
      <c r="B14" s="119">
        <v>6362</v>
      </c>
      <c r="C14" s="120" t="s">
        <v>243</v>
      </c>
      <c r="D14" s="128"/>
      <c r="E14" s="128"/>
      <c r="F14" s="128"/>
    </row>
    <row r="15" spans="1:6" s="127" customFormat="1" ht="12.75">
      <c r="A15" s="123">
        <f t="shared" si="0"/>
        <v>5</v>
      </c>
      <c r="B15" s="124">
        <v>63621</v>
      </c>
      <c r="C15" s="125" t="s">
        <v>243</v>
      </c>
      <c r="D15" s="126"/>
      <c r="E15" s="126"/>
      <c r="F15" s="126"/>
    </row>
    <row r="16" spans="1:6" s="116" customFormat="1" ht="12.75">
      <c r="A16" s="115">
        <f t="shared" si="0"/>
        <v>2</v>
      </c>
      <c r="B16" s="111">
        <v>64</v>
      </c>
      <c r="C16" s="112" t="s">
        <v>244</v>
      </c>
      <c r="D16" s="113">
        <f>D17+D25</f>
        <v>500</v>
      </c>
      <c r="E16" s="113">
        <f>E17+E25</f>
        <v>500</v>
      </c>
      <c r="F16" s="113">
        <f>F17+F25</f>
        <v>500</v>
      </c>
    </row>
    <row r="17" spans="1:6" s="116" customFormat="1" ht="12.75">
      <c r="A17" s="115">
        <f t="shared" si="0"/>
        <v>3</v>
      </c>
      <c r="B17" s="111">
        <v>641</v>
      </c>
      <c r="C17" s="117" t="s">
        <v>245</v>
      </c>
      <c r="D17" s="128">
        <f>D18+D21+D23</f>
        <v>500</v>
      </c>
      <c r="E17" s="128">
        <f>E18+E21+E23</f>
        <v>500</v>
      </c>
      <c r="F17" s="128">
        <f>F18+F21+F23</f>
        <v>500</v>
      </c>
    </row>
    <row r="18" spans="1:6" s="122" customFormat="1" ht="12.75">
      <c r="A18" s="106">
        <f t="shared" si="0"/>
        <v>4</v>
      </c>
      <c r="B18" s="119">
        <v>6413</v>
      </c>
      <c r="C18" s="120" t="s">
        <v>246</v>
      </c>
      <c r="D18" s="128">
        <f>D19+D20</f>
        <v>500</v>
      </c>
      <c r="E18" s="128">
        <f>E19+E20</f>
        <v>500</v>
      </c>
      <c r="F18" s="128">
        <f>F19+F20</f>
        <v>500</v>
      </c>
    </row>
    <row r="19" spans="1:6" s="127" customFormat="1" ht="12.75">
      <c r="A19" s="123">
        <f t="shared" si="0"/>
        <v>5</v>
      </c>
      <c r="B19" s="124">
        <v>64131</v>
      </c>
      <c r="C19" s="125" t="s">
        <v>247</v>
      </c>
      <c r="D19" s="126"/>
      <c r="E19" s="126"/>
      <c r="F19" s="126"/>
    </row>
    <row r="20" spans="1:6" s="127" customFormat="1" ht="12.75">
      <c r="A20" s="123">
        <f t="shared" si="0"/>
        <v>5</v>
      </c>
      <c r="B20" s="124">
        <v>64132</v>
      </c>
      <c r="C20" s="125" t="s">
        <v>248</v>
      </c>
      <c r="D20" s="126">
        <v>500</v>
      </c>
      <c r="E20" s="126">
        <v>500</v>
      </c>
      <c r="F20" s="126">
        <v>500</v>
      </c>
    </row>
    <row r="21" spans="1:6" s="122" customFormat="1" ht="12.75">
      <c r="A21" s="106">
        <f t="shared" si="0"/>
        <v>4</v>
      </c>
      <c r="B21" s="119">
        <v>6415</v>
      </c>
      <c r="C21" s="120" t="s">
        <v>249</v>
      </c>
      <c r="D21" s="121"/>
      <c r="E21" s="121"/>
      <c r="F21" s="121"/>
    </row>
    <row r="22" spans="1:6" s="127" customFormat="1" ht="12.75">
      <c r="A22" s="123">
        <f t="shared" si="0"/>
        <v>5</v>
      </c>
      <c r="B22" s="124">
        <v>64151</v>
      </c>
      <c r="C22" s="125" t="s">
        <v>250</v>
      </c>
      <c r="D22" s="126"/>
      <c r="E22" s="126"/>
      <c r="F22" s="126"/>
    </row>
    <row r="23" spans="1:6" s="122" customFormat="1" ht="12.75">
      <c r="A23" s="106">
        <f t="shared" si="0"/>
        <v>4</v>
      </c>
      <c r="B23" s="119">
        <v>6419</v>
      </c>
      <c r="C23" s="120" t="s">
        <v>251</v>
      </c>
      <c r="D23" s="121"/>
      <c r="E23" s="121"/>
      <c r="F23" s="121"/>
    </row>
    <row r="24" spans="1:6" s="127" customFormat="1" ht="12.75">
      <c r="A24" s="123">
        <f t="shared" si="0"/>
        <v>5</v>
      </c>
      <c r="B24" s="124">
        <v>64199</v>
      </c>
      <c r="C24" s="125" t="s">
        <v>251</v>
      </c>
      <c r="D24" s="126"/>
      <c r="E24" s="126"/>
      <c r="F24" s="126"/>
    </row>
    <row r="25" spans="1:6" s="116" customFormat="1" ht="12.75">
      <c r="A25" s="115">
        <f t="shared" si="0"/>
        <v>3</v>
      </c>
      <c r="B25" s="111">
        <v>642</v>
      </c>
      <c r="C25" s="117" t="s">
        <v>252</v>
      </c>
      <c r="D25" s="118"/>
      <c r="E25" s="118"/>
      <c r="F25" s="118"/>
    </row>
    <row r="26" spans="1:6" s="130" customFormat="1" ht="12.75">
      <c r="A26" s="106">
        <f t="shared" si="0"/>
        <v>4</v>
      </c>
      <c r="B26" s="119">
        <v>6421</v>
      </c>
      <c r="C26" s="120" t="s">
        <v>253</v>
      </c>
      <c r="D26" s="129"/>
      <c r="E26" s="129"/>
      <c r="F26" s="129"/>
    </row>
    <row r="27" spans="1:6" s="132" customFormat="1" ht="12.75">
      <c r="A27" s="123">
        <f t="shared" si="0"/>
        <v>5</v>
      </c>
      <c r="B27" s="124">
        <v>64219</v>
      </c>
      <c r="C27" s="125" t="s">
        <v>254</v>
      </c>
      <c r="D27" s="131"/>
      <c r="E27" s="131"/>
      <c r="F27" s="131"/>
    </row>
    <row r="28" spans="1:6" s="122" customFormat="1" ht="12.75">
      <c r="A28" s="106">
        <f t="shared" si="0"/>
        <v>4</v>
      </c>
      <c r="B28" s="119">
        <v>6422</v>
      </c>
      <c r="C28" s="120" t="s">
        <v>255</v>
      </c>
      <c r="D28" s="121"/>
      <c r="E28" s="121"/>
      <c r="F28" s="121"/>
    </row>
    <row r="29" spans="1:6" s="127" customFormat="1" ht="12.75">
      <c r="A29" s="123">
        <f t="shared" si="0"/>
        <v>5</v>
      </c>
      <c r="B29" s="124">
        <v>64225</v>
      </c>
      <c r="C29" s="125" t="s">
        <v>256</v>
      </c>
      <c r="D29" s="126"/>
      <c r="E29" s="126"/>
      <c r="F29" s="126"/>
    </row>
    <row r="30" spans="1:6" s="127" customFormat="1" ht="12.75">
      <c r="A30" s="123">
        <f t="shared" si="0"/>
        <v>5</v>
      </c>
      <c r="B30" s="124">
        <v>64229</v>
      </c>
      <c r="C30" s="125" t="s">
        <v>257</v>
      </c>
      <c r="D30" s="133"/>
      <c r="E30" s="133"/>
      <c r="F30" s="133"/>
    </row>
    <row r="31" spans="1:6" s="122" customFormat="1" ht="12.75">
      <c r="A31" s="106">
        <f t="shared" si="0"/>
        <v>4</v>
      </c>
      <c r="B31" s="119">
        <v>6429</v>
      </c>
      <c r="C31" s="120" t="s">
        <v>258</v>
      </c>
      <c r="D31" s="121"/>
      <c r="E31" s="121"/>
      <c r="F31" s="121"/>
    </row>
    <row r="32" spans="1:6" s="127" customFormat="1" ht="12.75">
      <c r="A32" s="123">
        <f t="shared" si="0"/>
        <v>5</v>
      </c>
      <c r="B32" s="124">
        <v>64299</v>
      </c>
      <c r="C32" s="125" t="s">
        <v>258</v>
      </c>
      <c r="D32" s="126"/>
      <c r="E32" s="126"/>
      <c r="F32" s="126"/>
    </row>
    <row r="33" spans="1:6" s="116" customFormat="1" ht="25.5">
      <c r="A33" s="115">
        <f t="shared" si="0"/>
        <v>2</v>
      </c>
      <c r="B33" s="111">
        <v>65</v>
      </c>
      <c r="C33" s="112" t="s">
        <v>259</v>
      </c>
      <c r="D33" s="113">
        <f aca="true" t="shared" si="1" ref="D33:F34">D34</f>
        <v>85800</v>
      </c>
      <c r="E33" s="113">
        <f t="shared" si="1"/>
        <v>85800</v>
      </c>
      <c r="F33" s="113">
        <f t="shared" si="1"/>
        <v>85800</v>
      </c>
    </row>
    <row r="34" spans="1:6" s="116" customFormat="1" ht="12.75">
      <c r="A34" s="115">
        <f t="shared" si="0"/>
        <v>3</v>
      </c>
      <c r="B34" s="111">
        <v>652</v>
      </c>
      <c r="C34" s="117" t="s">
        <v>260</v>
      </c>
      <c r="D34" s="128">
        <f t="shared" si="1"/>
        <v>85800</v>
      </c>
      <c r="E34" s="128">
        <f t="shared" si="1"/>
        <v>85800</v>
      </c>
      <c r="F34" s="128">
        <f t="shared" si="1"/>
        <v>85800</v>
      </c>
    </row>
    <row r="35" spans="1:6" s="122" customFormat="1" ht="12.75">
      <c r="A35" s="106">
        <f t="shared" si="0"/>
        <v>4</v>
      </c>
      <c r="B35" s="119">
        <v>6526</v>
      </c>
      <c r="C35" s="120" t="s">
        <v>261</v>
      </c>
      <c r="D35" s="128">
        <f>D36+D37+D38</f>
        <v>85800</v>
      </c>
      <c r="E35" s="128">
        <f>E36+E37+E38</f>
        <v>85800</v>
      </c>
      <c r="F35" s="128">
        <f>F36+F37+F38</f>
        <v>85800</v>
      </c>
    </row>
    <row r="36" spans="1:6" s="127" customFormat="1" ht="12.75">
      <c r="A36" s="123">
        <f t="shared" si="0"/>
        <v>5</v>
      </c>
      <c r="B36" s="124">
        <v>65264</v>
      </c>
      <c r="C36" s="125" t="s">
        <v>335</v>
      </c>
      <c r="D36" s="126">
        <v>85800</v>
      </c>
      <c r="E36" s="126">
        <v>85800</v>
      </c>
      <c r="F36" s="126">
        <v>85800</v>
      </c>
    </row>
    <row r="37" spans="1:6" s="127" customFormat="1" ht="12.75">
      <c r="A37" s="123">
        <f t="shared" si="0"/>
        <v>5</v>
      </c>
      <c r="B37" s="124">
        <v>65268</v>
      </c>
      <c r="C37" s="125" t="s">
        <v>262</v>
      </c>
      <c r="D37" s="126"/>
      <c r="E37" s="126"/>
      <c r="F37" s="126"/>
    </row>
    <row r="38" spans="1:6" s="127" customFormat="1" ht="12.75">
      <c r="A38" s="123">
        <f t="shared" si="0"/>
        <v>5</v>
      </c>
      <c r="B38" s="124">
        <v>65269</v>
      </c>
      <c r="C38" s="125" t="s">
        <v>263</v>
      </c>
      <c r="D38" s="126"/>
      <c r="E38" s="126"/>
      <c r="F38" s="126"/>
    </row>
    <row r="39" spans="1:6" s="116" customFormat="1" ht="25.5">
      <c r="A39" s="115">
        <f t="shared" si="0"/>
        <v>2</v>
      </c>
      <c r="B39" s="111">
        <v>66</v>
      </c>
      <c r="C39" s="112" t="s">
        <v>264</v>
      </c>
      <c r="D39" s="113"/>
      <c r="E39" s="113"/>
      <c r="F39" s="113"/>
    </row>
    <row r="40" spans="1:6" s="116" customFormat="1" ht="12.75">
      <c r="A40" s="115">
        <f t="shared" si="0"/>
        <v>3</v>
      </c>
      <c r="B40" s="111">
        <v>661</v>
      </c>
      <c r="C40" s="117" t="s">
        <v>265</v>
      </c>
      <c r="D40" s="118"/>
      <c r="E40" s="118"/>
      <c r="F40" s="118"/>
    </row>
    <row r="41" spans="1:6" s="122" customFormat="1" ht="12.75">
      <c r="A41" s="106">
        <f t="shared" si="0"/>
        <v>4</v>
      </c>
      <c r="B41" s="119">
        <v>6615</v>
      </c>
      <c r="C41" s="120" t="s">
        <v>266</v>
      </c>
      <c r="D41" s="121"/>
      <c r="E41" s="121"/>
      <c r="F41" s="121"/>
    </row>
    <row r="42" spans="1:6" s="127" customFormat="1" ht="12.75">
      <c r="A42" s="123">
        <f t="shared" si="0"/>
        <v>5</v>
      </c>
      <c r="B42" s="124">
        <v>66151</v>
      </c>
      <c r="C42" s="125" t="s">
        <v>266</v>
      </c>
      <c r="D42" s="126"/>
      <c r="E42" s="126"/>
      <c r="F42" s="126"/>
    </row>
    <row r="43" spans="1:6" s="116" customFormat="1" ht="12.75">
      <c r="A43" s="115">
        <f t="shared" si="0"/>
        <v>3</v>
      </c>
      <c r="B43" s="111">
        <v>663</v>
      </c>
      <c r="C43" s="117" t="s">
        <v>267</v>
      </c>
      <c r="D43" s="118"/>
      <c r="E43" s="118"/>
      <c r="F43" s="118"/>
    </row>
    <row r="44" spans="1:6" s="122" customFormat="1" ht="12.75">
      <c r="A44" s="106">
        <f t="shared" si="0"/>
        <v>4</v>
      </c>
      <c r="B44" s="119">
        <v>6631</v>
      </c>
      <c r="C44" s="120" t="s">
        <v>268</v>
      </c>
      <c r="D44" s="121"/>
      <c r="E44" s="121"/>
      <c r="F44" s="121"/>
    </row>
    <row r="45" spans="1:6" s="127" customFormat="1" ht="12.75">
      <c r="A45" s="123">
        <f t="shared" si="0"/>
        <v>5</v>
      </c>
      <c r="B45" s="124">
        <v>66314</v>
      </c>
      <c r="C45" s="125" t="s">
        <v>269</v>
      </c>
      <c r="D45" s="126"/>
      <c r="E45" s="126"/>
      <c r="F45" s="126"/>
    </row>
    <row r="46" spans="1:6" s="122" customFormat="1" ht="12.75">
      <c r="A46" s="106">
        <f t="shared" si="0"/>
        <v>4</v>
      </c>
      <c r="B46" s="119">
        <v>6632</v>
      </c>
      <c r="C46" s="120" t="s">
        <v>270</v>
      </c>
      <c r="D46" s="121"/>
      <c r="E46" s="121"/>
      <c r="F46" s="121"/>
    </row>
    <row r="47" spans="1:6" s="127" customFormat="1" ht="12.75">
      <c r="A47" s="123">
        <f t="shared" si="0"/>
        <v>5</v>
      </c>
      <c r="B47" s="124">
        <v>66322</v>
      </c>
      <c r="C47" s="125" t="s">
        <v>271</v>
      </c>
      <c r="D47" s="126"/>
      <c r="E47" s="126"/>
      <c r="F47" s="126"/>
    </row>
    <row r="48" spans="1:6" s="116" customFormat="1" ht="25.5">
      <c r="A48" s="115">
        <f t="shared" si="0"/>
        <v>2</v>
      </c>
      <c r="B48" s="111">
        <v>67</v>
      </c>
      <c r="C48" s="112" t="s">
        <v>272</v>
      </c>
      <c r="D48" s="113">
        <f>D49+D56</f>
        <v>580080</v>
      </c>
      <c r="E48" s="113">
        <f>E49+E56</f>
        <v>580080</v>
      </c>
      <c r="F48" s="113">
        <f>F49+F56</f>
        <v>580080</v>
      </c>
    </row>
    <row r="49" spans="1:6" s="116" customFormat="1" ht="24">
      <c r="A49" s="115">
        <f t="shared" si="0"/>
        <v>3</v>
      </c>
      <c r="B49" s="111">
        <v>671</v>
      </c>
      <c r="C49" s="117" t="s">
        <v>273</v>
      </c>
      <c r="D49" s="128">
        <f>D50+D52+D54</f>
        <v>580080</v>
      </c>
      <c r="E49" s="128">
        <f>E50+E52+E54</f>
        <v>580080</v>
      </c>
      <c r="F49" s="128">
        <f>F50+F52+F54</f>
        <v>580080</v>
      </c>
    </row>
    <row r="50" spans="1:6" s="122" customFormat="1" ht="18.75" customHeight="1">
      <c r="A50" s="106">
        <f t="shared" si="0"/>
        <v>4</v>
      </c>
      <c r="B50" s="119">
        <v>6711</v>
      </c>
      <c r="C50" s="120" t="s">
        <v>274</v>
      </c>
      <c r="D50" s="128">
        <v>580080</v>
      </c>
      <c r="E50" s="128">
        <v>580080</v>
      </c>
      <c r="F50" s="128">
        <v>580080</v>
      </c>
    </row>
    <row r="51" spans="1:6" s="127" customFormat="1" ht="21" customHeight="1">
      <c r="A51" s="123">
        <f t="shared" si="0"/>
        <v>5</v>
      </c>
      <c r="B51" s="124">
        <v>67111</v>
      </c>
      <c r="C51" s="125" t="s">
        <v>274</v>
      </c>
      <c r="D51" s="128">
        <v>580080</v>
      </c>
      <c r="E51" s="128">
        <v>580080</v>
      </c>
      <c r="F51" s="128">
        <v>580080</v>
      </c>
    </row>
    <row r="52" spans="1:6" s="122" customFormat="1" ht="25.5">
      <c r="A52" s="106">
        <f t="shared" si="0"/>
        <v>4</v>
      </c>
      <c r="B52" s="119">
        <v>6712</v>
      </c>
      <c r="C52" s="120" t="s">
        <v>275</v>
      </c>
      <c r="D52" s="128"/>
      <c r="E52" s="128"/>
      <c r="F52" s="128"/>
    </row>
    <row r="53" spans="1:6" s="127" customFormat="1" ht="24">
      <c r="A53" s="123">
        <f t="shared" si="0"/>
        <v>5</v>
      </c>
      <c r="B53" s="124">
        <v>67121</v>
      </c>
      <c r="C53" s="125" t="s">
        <v>275</v>
      </c>
      <c r="D53" s="126"/>
      <c r="E53" s="126"/>
      <c r="F53" s="126"/>
    </row>
    <row r="54" spans="1:6" s="122" customFormat="1" ht="25.5">
      <c r="A54" s="106">
        <f t="shared" si="0"/>
        <v>4</v>
      </c>
      <c r="B54" s="119">
        <v>6714</v>
      </c>
      <c r="C54" s="120" t="s">
        <v>276</v>
      </c>
      <c r="D54" s="128"/>
      <c r="E54" s="128"/>
      <c r="F54" s="128"/>
    </row>
    <row r="55" spans="1:6" s="127" customFormat="1" ht="24">
      <c r="A55" s="123">
        <f t="shared" si="0"/>
        <v>5</v>
      </c>
      <c r="B55" s="124">
        <v>67141</v>
      </c>
      <c r="C55" s="125" t="s">
        <v>276</v>
      </c>
      <c r="D55" s="126"/>
      <c r="E55" s="126"/>
      <c r="F55" s="126"/>
    </row>
    <row r="56" spans="1:6" s="116" customFormat="1" ht="12.75">
      <c r="A56" s="115">
        <f t="shared" si="0"/>
        <v>3</v>
      </c>
      <c r="B56" s="111">
        <v>673</v>
      </c>
      <c r="C56" s="117" t="s">
        <v>277</v>
      </c>
      <c r="D56" s="113"/>
      <c r="E56" s="113"/>
      <c r="F56" s="113"/>
    </row>
    <row r="57" spans="1:6" s="122" customFormat="1" ht="12.75">
      <c r="A57" s="106">
        <f t="shared" si="0"/>
        <v>4</v>
      </c>
      <c r="B57" s="119">
        <v>6731</v>
      </c>
      <c r="C57" s="120" t="s">
        <v>277</v>
      </c>
      <c r="D57" s="128"/>
      <c r="E57" s="128"/>
      <c r="F57" s="128"/>
    </row>
    <row r="58" spans="1:6" s="127" customFormat="1" ht="12.75">
      <c r="A58" s="123">
        <f t="shared" si="0"/>
        <v>5</v>
      </c>
      <c r="B58" s="124">
        <v>67311</v>
      </c>
      <c r="C58" s="125" t="s">
        <v>277</v>
      </c>
      <c r="D58" s="126"/>
      <c r="E58" s="126"/>
      <c r="F58" s="126"/>
    </row>
    <row r="59" spans="1:6" s="116" customFormat="1" ht="12.75">
      <c r="A59" s="115">
        <f t="shared" si="0"/>
        <v>2</v>
      </c>
      <c r="B59" s="111">
        <v>68</v>
      </c>
      <c r="C59" s="112" t="s">
        <v>278</v>
      </c>
      <c r="D59" s="113"/>
      <c r="E59" s="113"/>
      <c r="F59" s="113"/>
    </row>
    <row r="60" spans="1:6" s="116" customFormat="1" ht="12.75">
      <c r="A60" s="115">
        <f t="shared" si="0"/>
        <v>3</v>
      </c>
      <c r="B60" s="111">
        <v>683</v>
      </c>
      <c r="C60" s="117" t="s">
        <v>279</v>
      </c>
      <c r="D60" s="113"/>
      <c r="E60" s="113"/>
      <c r="F60" s="113"/>
    </row>
    <row r="61" spans="1:6" s="122" customFormat="1" ht="12.75">
      <c r="A61" s="106">
        <f t="shared" si="0"/>
        <v>4</v>
      </c>
      <c r="B61" s="119">
        <v>6831</v>
      </c>
      <c r="C61" s="120" t="s">
        <v>279</v>
      </c>
      <c r="D61" s="128"/>
      <c r="E61" s="128"/>
      <c r="F61" s="128"/>
    </row>
    <row r="62" spans="1:6" s="127" customFormat="1" ht="12.75">
      <c r="A62" s="123">
        <f t="shared" si="0"/>
        <v>5</v>
      </c>
      <c r="B62" s="124">
        <v>68311</v>
      </c>
      <c r="C62" s="125" t="s">
        <v>279</v>
      </c>
      <c r="D62" s="126"/>
      <c r="E62" s="126"/>
      <c r="F62" s="126"/>
    </row>
    <row r="63" spans="1:6" s="114" customFormat="1" ht="12.75">
      <c r="A63" s="110">
        <f t="shared" si="0"/>
        <v>1</v>
      </c>
      <c r="B63" s="111">
        <v>7</v>
      </c>
      <c r="C63" s="112" t="s">
        <v>280</v>
      </c>
      <c r="D63" s="113"/>
      <c r="E63" s="113"/>
      <c r="F63" s="113"/>
    </row>
    <row r="64" spans="1:6" s="116" customFormat="1" ht="12.75">
      <c r="A64" s="115">
        <f t="shared" si="0"/>
        <v>2</v>
      </c>
      <c r="B64" s="111">
        <v>71</v>
      </c>
      <c r="C64" s="112" t="s">
        <v>281</v>
      </c>
      <c r="D64" s="113"/>
      <c r="E64" s="113"/>
      <c r="F64" s="113"/>
    </row>
    <row r="65" spans="1:6" s="116" customFormat="1" ht="12.75">
      <c r="A65" s="115">
        <f t="shared" si="0"/>
        <v>3</v>
      </c>
      <c r="B65" s="111">
        <v>711</v>
      </c>
      <c r="C65" s="117" t="s">
        <v>282</v>
      </c>
      <c r="D65" s="118"/>
      <c r="E65" s="118"/>
      <c r="F65" s="118"/>
    </row>
    <row r="66" spans="1:6" s="122" customFormat="1" ht="12.75">
      <c r="A66" s="106">
        <f t="shared" si="0"/>
        <v>4</v>
      </c>
      <c r="B66" s="119">
        <v>7111</v>
      </c>
      <c r="C66" s="120" t="s">
        <v>155</v>
      </c>
      <c r="D66" s="121"/>
      <c r="E66" s="121"/>
      <c r="F66" s="121"/>
    </row>
    <row r="67" spans="1:6" s="127" customFormat="1" ht="12.75">
      <c r="A67" s="123">
        <f t="shared" si="0"/>
        <v>5</v>
      </c>
      <c r="B67" s="124">
        <v>71111</v>
      </c>
      <c r="C67" s="125" t="s">
        <v>283</v>
      </c>
      <c r="D67" s="133"/>
      <c r="E67" s="133"/>
      <c r="F67" s="133"/>
    </row>
    <row r="68" spans="1:6" s="116" customFormat="1" ht="12.75">
      <c r="A68" s="115">
        <f aca="true" t="shared" si="2" ref="A68:A83">LEN(B68)</f>
        <v>2</v>
      </c>
      <c r="B68" s="111">
        <v>72</v>
      </c>
      <c r="C68" s="112" t="s">
        <v>284</v>
      </c>
      <c r="D68" s="113"/>
      <c r="E68" s="113"/>
      <c r="F68" s="113"/>
    </row>
    <row r="69" spans="1:6" s="116" customFormat="1" ht="12.75">
      <c r="A69" s="115">
        <f t="shared" si="2"/>
        <v>3</v>
      </c>
      <c r="B69" s="111">
        <v>721</v>
      </c>
      <c r="C69" s="117" t="s">
        <v>285</v>
      </c>
      <c r="D69" s="118"/>
      <c r="E69" s="118"/>
      <c r="F69" s="118"/>
    </row>
    <row r="70" spans="1:6" s="122" customFormat="1" ht="12.75">
      <c r="A70" s="106">
        <f t="shared" si="2"/>
        <v>4</v>
      </c>
      <c r="B70" s="119">
        <v>7211</v>
      </c>
      <c r="C70" s="120" t="s">
        <v>286</v>
      </c>
      <c r="D70" s="121"/>
      <c r="E70" s="121"/>
      <c r="F70" s="121"/>
    </row>
    <row r="71" spans="1:6" s="127" customFormat="1" ht="12.75">
      <c r="A71" s="123">
        <f t="shared" si="2"/>
        <v>5</v>
      </c>
      <c r="B71" s="124">
        <v>72119</v>
      </c>
      <c r="C71" s="125" t="s">
        <v>287</v>
      </c>
      <c r="D71" s="126"/>
      <c r="E71" s="126"/>
      <c r="F71" s="126"/>
    </row>
    <row r="72" spans="1:6" s="122" customFormat="1" ht="12.75">
      <c r="A72" s="106">
        <f t="shared" si="2"/>
        <v>4</v>
      </c>
      <c r="B72" s="119">
        <v>7212</v>
      </c>
      <c r="C72" s="120" t="s">
        <v>167</v>
      </c>
      <c r="D72" s="121"/>
      <c r="E72" s="121"/>
      <c r="F72" s="121"/>
    </row>
    <row r="73" spans="1:6" s="127" customFormat="1" ht="12.75">
      <c r="A73" s="123">
        <f t="shared" si="2"/>
        <v>5</v>
      </c>
      <c r="B73" s="124">
        <v>72121</v>
      </c>
      <c r="C73" s="125" t="s">
        <v>288</v>
      </c>
      <c r="D73" s="126"/>
      <c r="E73" s="126"/>
      <c r="F73" s="126"/>
    </row>
    <row r="74" spans="1:6" s="116" customFormat="1" ht="12.75">
      <c r="A74" s="115">
        <f t="shared" si="2"/>
        <v>3</v>
      </c>
      <c r="B74" s="111">
        <v>723</v>
      </c>
      <c r="C74" s="117" t="s">
        <v>289</v>
      </c>
      <c r="D74" s="118"/>
      <c r="E74" s="118"/>
      <c r="F74" s="118"/>
    </row>
    <row r="75" spans="1:6" s="122" customFormat="1" ht="12.75">
      <c r="A75" s="106">
        <f t="shared" si="2"/>
        <v>4</v>
      </c>
      <c r="B75" s="119">
        <v>7231</v>
      </c>
      <c r="C75" s="120" t="s">
        <v>185</v>
      </c>
      <c r="D75" s="121"/>
      <c r="E75" s="121"/>
      <c r="F75" s="121"/>
    </row>
    <row r="76" spans="1:6" s="127" customFormat="1" ht="12.75">
      <c r="A76" s="123">
        <f t="shared" si="2"/>
        <v>5</v>
      </c>
      <c r="B76" s="124">
        <v>72311</v>
      </c>
      <c r="C76" s="125" t="s">
        <v>290</v>
      </c>
      <c r="D76" s="126"/>
      <c r="E76" s="126"/>
      <c r="F76" s="126"/>
    </row>
    <row r="77" spans="1:6" s="114" customFormat="1" ht="12.75">
      <c r="A77" s="110">
        <f t="shared" si="2"/>
        <v>1</v>
      </c>
      <c r="B77" s="111">
        <v>8</v>
      </c>
      <c r="C77" s="112" t="s">
        <v>291</v>
      </c>
      <c r="D77" s="113"/>
      <c r="E77" s="113"/>
      <c r="F77" s="113"/>
    </row>
    <row r="78" spans="1:6" s="116" customFormat="1" ht="12.75">
      <c r="A78" s="115">
        <f t="shared" si="2"/>
        <v>2</v>
      </c>
      <c r="B78" s="111">
        <v>84</v>
      </c>
      <c r="C78" s="112" t="s">
        <v>292</v>
      </c>
      <c r="D78" s="113"/>
      <c r="E78" s="113"/>
      <c r="F78" s="113"/>
    </row>
    <row r="79" spans="1:6" s="116" customFormat="1" ht="24">
      <c r="A79" s="115">
        <f t="shared" si="2"/>
        <v>3</v>
      </c>
      <c r="B79" s="111">
        <v>844</v>
      </c>
      <c r="C79" s="117" t="s">
        <v>293</v>
      </c>
      <c r="D79" s="113"/>
      <c r="E79" s="113"/>
      <c r="F79" s="113"/>
    </row>
    <row r="80" spans="1:6" s="122" customFormat="1" ht="12.75">
      <c r="A80" s="106">
        <f t="shared" si="2"/>
        <v>4</v>
      </c>
      <c r="B80" s="119">
        <v>8443</v>
      </c>
      <c r="C80" s="120" t="s">
        <v>294</v>
      </c>
      <c r="D80" s="128"/>
      <c r="E80" s="128"/>
      <c r="F80" s="128"/>
    </row>
    <row r="81" spans="1:6" s="116" customFormat="1" ht="12.75">
      <c r="A81" s="115">
        <f t="shared" si="2"/>
        <v>3</v>
      </c>
      <c r="B81" s="111">
        <v>847</v>
      </c>
      <c r="C81" s="117" t="s">
        <v>295</v>
      </c>
      <c r="D81" s="118"/>
      <c r="E81" s="118"/>
      <c r="F81" s="118"/>
    </row>
    <row r="82" spans="1:6" s="122" customFormat="1" ht="12.75">
      <c r="A82" s="106">
        <f t="shared" si="2"/>
        <v>4</v>
      </c>
      <c r="B82" s="119">
        <v>8471</v>
      </c>
      <c r="C82" s="120" t="s">
        <v>296</v>
      </c>
      <c r="D82" s="121"/>
      <c r="E82" s="121"/>
      <c r="F82" s="121"/>
    </row>
    <row r="83" spans="1:6" s="127" customFormat="1" ht="12.75">
      <c r="A83" s="123">
        <f t="shared" si="2"/>
        <v>5</v>
      </c>
      <c r="B83" s="124">
        <v>84712</v>
      </c>
      <c r="C83" s="125" t="s">
        <v>297</v>
      </c>
      <c r="D83" s="126"/>
      <c r="E83" s="126"/>
      <c r="F83" s="126"/>
    </row>
  </sheetData>
  <sheetProtection/>
  <mergeCells count="1">
    <mergeCell ref="C1:F1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135" customWidth="1"/>
    <col min="3" max="3" width="5.57421875" style="135" customWidth="1"/>
    <col min="4" max="4" width="5.28125" style="156" customWidth="1"/>
    <col min="5" max="5" width="44.7109375" style="135" customWidth="1"/>
    <col min="6" max="8" width="17.8515625" style="135" customWidth="1"/>
    <col min="9" max="16384" width="11.421875" style="135" customWidth="1"/>
  </cols>
  <sheetData>
    <row r="1" spans="1:8" ht="48" customHeight="1">
      <c r="A1" s="188" t="s">
        <v>337</v>
      </c>
      <c r="B1" s="188"/>
      <c r="C1" s="188"/>
      <c r="D1" s="188"/>
      <c r="E1" s="188"/>
      <c r="F1" s="188"/>
      <c r="G1" s="188"/>
      <c r="H1" s="188"/>
    </row>
    <row r="2" spans="1:8" ht="15.75">
      <c r="A2" s="188" t="s">
        <v>298</v>
      </c>
      <c r="B2" s="188"/>
      <c r="C2" s="188"/>
      <c r="D2" s="188"/>
      <c r="E2" s="188"/>
      <c r="F2" s="188"/>
      <c r="G2" s="193"/>
      <c r="H2" s="193"/>
    </row>
    <row r="3" spans="1:8" ht="15.75">
      <c r="A3" s="188"/>
      <c r="B3" s="188"/>
      <c r="C3" s="188"/>
      <c r="D3" s="188"/>
      <c r="E3" s="188"/>
      <c r="F3" s="188"/>
      <c r="G3" s="188"/>
      <c r="H3" s="194"/>
    </row>
    <row r="4" spans="1:5" ht="15.75">
      <c r="A4" s="137"/>
      <c r="B4" s="136"/>
      <c r="C4" s="136"/>
      <c r="D4" s="136"/>
      <c r="E4" s="136"/>
    </row>
    <row r="5" spans="1:9" ht="47.25">
      <c r="A5" s="138"/>
      <c r="B5" s="139"/>
      <c r="C5" s="139"/>
      <c r="D5" s="140"/>
      <c r="E5" s="141"/>
      <c r="F5" s="142" t="s">
        <v>328</v>
      </c>
      <c r="G5" s="142" t="s">
        <v>329</v>
      </c>
      <c r="H5" s="142" t="s">
        <v>330</v>
      </c>
      <c r="I5" s="143"/>
    </row>
    <row r="6" spans="1:9" ht="27.75" customHeight="1">
      <c r="A6" s="195" t="s">
        <v>299</v>
      </c>
      <c r="B6" s="196"/>
      <c r="C6" s="196"/>
      <c r="D6" s="196"/>
      <c r="E6" s="197"/>
      <c r="F6" s="148">
        <f>F7+F8</f>
        <v>4501012</v>
      </c>
      <c r="G6" s="148">
        <f>G7+G8</f>
        <v>4501012</v>
      </c>
      <c r="H6" s="148">
        <f>H7+H8</f>
        <v>4501012</v>
      </c>
      <c r="I6" s="145"/>
    </row>
    <row r="7" spans="1:8" ht="22.5" customHeight="1">
      <c r="A7" s="195" t="s">
        <v>300</v>
      </c>
      <c r="B7" s="196"/>
      <c r="C7" s="196"/>
      <c r="D7" s="196"/>
      <c r="E7" s="197"/>
      <c r="F7" s="146">
        <v>4501012</v>
      </c>
      <c r="G7" s="146">
        <v>4501012</v>
      </c>
      <c r="H7" s="146">
        <v>4501012</v>
      </c>
    </row>
    <row r="8" spans="1:8" ht="22.5" customHeight="1">
      <c r="A8" s="198" t="s">
        <v>301</v>
      </c>
      <c r="B8" s="197"/>
      <c r="C8" s="197"/>
      <c r="D8" s="197"/>
      <c r="E8" s="197"/>
      <c r="F8" s="146"/>
      <c r="G8" s="146"/>
      <c r="H8" s="146"/>
    </row>
    <row r="9" spans="1:8" ht="22.5" customHeight="1">
      <c r="A9" s="147" t="s">
        <v>302</v>
      </c>
      <c r="B9" s="144"/>
      <c r="C9" s="144"/>
      <c r="D9" s="144"/>
      <c r="E9" s="144"/>
      <c r="F9" s="146">
        <v>4501012</v>
      </c>
      <c r="G9" s="146">
        <v>4501012</v>
      </c>
      <c r="H9" s="146">
        <v>4501012</v>
      </c>
    </row>
    <row r="10" spans="1:8" ht="22.5" customHeight="1">
      <c r="A10" s="199" t="s">
        <v>303</v>
      </c>
      <c r="B10" s="196"/>
      <c r="C10" s="196"/>
      <c r="D10" s="196"/>
      <c r="E10" s="196"/>
      <c r="F10" s="148">
        <v>4501012</v>
      </c>
      <c r="G10" s="148">
        <v>4501012</v>
      </c>
      <c r="H10" s="148">
        <v>4501012</v>
      </c>
    </row>
    <row r="11" spans="1:8" ht="22.5" customHeight="1">
      <c r="A11" s="198" t="s">
        <v>304</v>
      </c>
      <c r="B11" s="197"/>
      <c r="C11" s="197"/>
      <c r="D11" s="197"/>
      <c r="E11" s="197"/>
      <c r="F11" s="148"/>
      <c r="G11" s="148"/>
      <c r="H11" s="148"/>
    </row>
    <row r="12" spans="1:8" ht="22.5" customHeight="1">
      <c r="A12" s="199" t="s">
        <v>305</v>
      </c>
      <c r="B12" s="196"/>
      <c r="C12" s="196"/>
      <c r="D12" s="196"/>
      <c r="E12" s="196"/>
      <c r="F12" s="148"/>
      <c r="G12" s="148"/>
      <c r="H12" s="148"/>
    </row>
    <row r="13" spans="1:8" ht="25.5" customHeight="1">
      <c r="A13" s="188"/>
      <c r="B13" s="200"/>
      <c r="C13" s="200"/>
      <c r="D13" s="200"/>
      <c r="E13" s="200"/>
      <c r="F13" s="194"/>
      <c r="G13" s="194"/>
      <c r="H13" s="194"/>
    </row>
    <row r="14" spans="1:8" ht="47.25">
      <c r="A14" s="138"/>
      <c r="B14" s="139"/>
      <c r="C14" s="139"/>
      <c r="D14" s="140"/>
      <c r="E14" s="141"/>
      <c r="F14" s="142" t="s">
        <v>328</v>
      </c>
      <c r="G14" s="142" t="s">
        <v>329</v>
      </c>
      <c r="H14" s="142" t="s">
        <v>330</v>
      </c>
    </row>
    <row r="15" spans="1:8" ht="22.5" customHeight="1">
      <c r="A15" s="201" t="s">
        <v>306</v>
      </c>
      <c r="B15" s="202"/>
      <c r="C15" s="202"/>
      <c r="D15" s="202"/>
      <c r="E15" s="203"/>
      <c r="F15" s="150"/>
      <c r="G15" s="150"/>
      <c r="H15" s="148"/>
    </row>
    <row r="16" spans="1:8" ht="25.5" customHeight="1">
      <c r="A16" s="204"/>
      <c r="B16" s="200"/>
      <c r="C16" s="200"/>
      <c r="D16" s="200"/>
      <c r="E16" s="200"/>
      <c r="F16" s="194"/>
      <c r="G16" s="194"/>
      <c r="H16" s="194"/>
    </row>
    <row r="17" spans="1:8" ht="47.25">
      <c r="A17" s="138"/>
      <c r="B17" s="139"/>
      <c r="C17" s="139"/>
      <c r="D17" s="140"/>
      <c r="E17" s="141"/>
      <c r="F17" s="142" t="s">
        <v>328</v>
      </c>
      <c r="G17" s="142" t="s">
        <v>329</v>
      </c>
      <c r="H17" s="142" t="s">
        <v>330</v>
      </c>
    </row>
    <row r="18" spans="1:8" ht="22.5" customHeight="1">
      <c r="A18" s="195" t="s">
        <v>307</v>
      </c>
      <c r="B18" s="196"/>
      <c r="C18" s="196"/>
      <c r="D18" s="196"/>
      <c r="E18" s="196"/>
      <c r="F18" s="146"/>
      <c r="G18" s="146"/>
      <c r="H18" s="146"/>
    </row>
    <row r="19" spans="1:8" ht="22.5" customHeight="1">
      <c r="A19" s="195" t="s">
        <v>308</v>
      </c>
      <c r="B19" s="196"/>
      <c r="C19" s="196"/>
      <c r="D19" s="196"/>
      <c r="E19" s="196"/>
      <c r="F19" s="146"/>
      <c r="G19" s="146"/>
      <c r="H19" s="146"/>
    </row>
    <row r="20" spans="1:8" ht="22.5" customHeight="1">
      <c r="A20" s="199" t="s">
        <v>309</v>
      </c>
      <c r="B20" s="196"/>
      <c r="C20" s="196"/>
      <c r="D20" s="196"/>
      <c r="E20" s="196"/>
      <c r="F20" s="146"/>
      <c r="G20" s="146"/>
      <c r="H20" s="146"/>
    </row>
    <row r="21" spans="1:8" ht="12" customHeight="1">
      <c r="A21" s="151"/>
      <c r="B21" s="152"/>
      <c r="C21" s="149"/>
      <c r="D21" s="153"/>
      <c r="E21" s="152"/>
      <c r="F21" s="154"/>
      <c r="G21" s="154"/>
      <c r="H21" s="154"/>
    </row>
    <row r="22" spans="1:8" ht="22.5" customHeight="1">
      <c r="A22" s="199" t="s">
        <v>310</v>
      </c>
      <c r="B22" s="196"/>
      <c r="C22" s="196"/>
      <c r="D22" s="196"/>
      <c r="E22" s="196"/>
      <c r="F22" s="146">
        <f>SUM(F12,F15,F20)</f>
        <v>0</v>
      </c>
      <c r="G22" s="146">
        <f>SUM(G12,G15,G20)</f>
        <v>0</v>
      </c>
      <c r="H22" s="146">
        <f>SUM(H12,H15,H20)</f>
        <v>0</v>
      </c>
    </row>
    <row r="23" spans="1:5" ht="18" customHeight="1">
      <c r="A23" s="155"/>
      <c r="B23" s="136"/>
      <c r="C23" s="136"/>
      <c r="D23" s="136"/>
      <c r="E23" s="136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RePack by Diakov</cp:lastModifiedBy>
  <cp:lastPrinted>2016-12-05T14:09:47Z</cp:lastPrinted>
  <dcterms:created xsi:type="dcterms:W3CDTF">2013-09-11T11:00:21Z</dcterms:created>
  <dcterms:modified xsi:type="dcterms:W3CDTF">2016-12-05T14:13:30Z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